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J1_Firebats@Centaures - Centaur" sheetId="1" r:id="rId1"/>
    <sheet name="J1_Firebats@Centaures - Centau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M2" authorId="0">
      <text>
        <r>
          <rPr>
            <sz val="8"/>
            <color indexed="9"/>
            <rFont val="Tahoma Bold"/>
            <family val="0"/>
          </rPr>
          <t>équipe qui reçoit</t>
        </r>
        <r>
          <rPr>
            <sz val="11"/>
            <color indexed="8"/>
            <rFont val="Helvetica Neue"/>
            <family val="0"/>
          </rPr>
          <t/>
        </r>
      </text>
    </comment>
    <comment ref="M3" authorId="0">
      <text>
        <r>
          <rPr>
            <sz val="8"/>
            <color indexed="9"/>
            <rFont val="Tahoma Bold"/>
            <family val="0"/>
          </rPr>
          <t>équipe visiteuse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M2" authorId="0">
      <text>
        <r>
          <rPr>
            <sz val="8"/>
            <color indexed="9"/>
            <rFont val="Tahoma Bold"/>
            <family val="0"/>
          </rPr>
          <t>équipe qui reçoit</t>
        </r>
        <r>
          <rPr>
            <sz val="11"/>
            <color indexed="8"/>
            <rFont val="Helvetica Neue"/>
            <family val="0"/>
          </rPr>
          <t/>
        </r>
      </text>
    </comment>
    <comment ref="M3" authorId="0">
      <text>
        <r>
          <rPr>
            <sz val="8"/>
            <color indexed="9"/>
            <rFont val="Tahoma Bold"/>
            <family val="0"/>
          </rPr>
          <t>équipe visiteuse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<sst xmlns="http://schemas.openxmlformats.org/spreadsheetml/2006/main" count="328" uniqueCount="137">
  <si>
    <t>Saison 2011 - 2012</t>
  </si>
  <si>
    <t>1Q</t>
  </si>
  <si>
    <t>2Q</t>
  </si>
  <si>
    <t>3Q</t>
  </si>
  <si>
    <t>4Q</t>
  </si>
  <si>
    <t>SCORE FINAL</t>
  </si>
  <si>
    <t>Journée:</t>
  </si>
  <si>
    <t>Centaures Grenoble</t>
  </si>
  <si>
    <t>Date:</t>
  </si>
  <si>
    <t>Firebats Valencia</t>
  </si>
  <si>
    <t>Récapitulatif Statistiques attaque</t>
  </si>
  <si>
    <t>TOTAL NET YARDS match</t>
  </si>
  <si>
    <t>Nb JEUX TOTAL match</t>
  </si>
  <si>
    <t>Moyenne gain / jeux</t>
  </si>
  <si>
    <t>NET YARDS COURSES</t>
  </si>
  <si>
    <t>NET YARDS PASSES</t>
  </si>
  <si>
    <t>Turnovers attaque</t>
  </si>
  <si>
    <t>Nb JEUX</t>
  </si>
  <si>
    <t>Complétées/ tentées / %</t>
  </si>
  <si>
    <t>Nb total FUMBLE</t>
  </si>
  <si>
    <t>Moyenne gain</t>
  </si>
  <si>
    <t>Nb Fumble perdu</t>
  </si>
  <si>
    <t>Sacks / Yards perdus</t>
  </si>
  <si>
    <t>Yards</t>
  </si>
  <si>
    <t>Nb Fumble récupéré</t>
  </si>
  <si>
    <t>Statistiques individuelles</t>
  </si>
  <si>
    <t>Quaterback</t>
  </si>
  <si>
    <t>n°</t>
  </si>
  <si>
    <t>Nom</t>
  </si>
  <si>
    <t>Prénom</t>
  </si>
  <si>
    <t>Complét.</t>
  </si>
  <si>
    <t>Tentées</t>
  </si>
  <si>
    <t xml:space="preserve"> +Long</t>
  </si>
  <si>
    <t>Sack</t>
  </si>
  <si>
    <t>Td</t>
  </si>
  <si>
    <t>Interc.</t>
  </si>
  <si>
    <t>Rating</t>
  </si>
  <si>
    <t>Caruso</t>
  </si>
  <si>
    <t>Loic</t>
  </si>
  <si>
    <t>Mikelberg</t>
  </si>
  <si>
    <t>Bobby</t>
  </si>
  <si>
    <t>Transformations / Field goal</t>
  </si>
  <si>
    <t>Récap. Courses</t>
  </si>
  <si>
    <t>Nb courses</t>
  </si>
  <si>
    <t>Nb yards</t>
  </si>
  <si>
    <t>Moyen.</t>
  </si>
  <si>
    <t>TD</t>
  </si>
  <si>
    <t>Transfo</t>
  </si>
  <si>
    <t>Transfo. CP 1 point</t>
  </si>
  <si>
    <t>Made</t>
  </si>
  <si>
    <t>Att</t>
  </si>
  <si>
    <t xml:space="preserve">Braisaz </t>
  </si>
  <si>
    <t>Paul</t>
  </si>
  <si>
    <t>Erbs</t>
  </si>
  <si>
    <t>Philippe</t>
  </si>
  <si>
    <t>Dablé</t>
  </si>
  <si>
    <t>Anthony</t>
  </si>
  <si>
    <t>André</t>
  </si>
  <si>
    <t>Jeremy</t>
  </si>
  <si>
    <t>Mintrone</t>
  </si>
  <si>
    <t>Max</t>
  </si>
  <si>
    <t>Field goal</t>
  </si>
  <si>
    <t>LAfrenière-dupont</t>
  </si>
  <si>
    <t>Louis</t>
  </si>
  <si>
    <t xml:space="preserve"> + long</t>
  </si>
  <si>
    <t>nb Points / match</t>
  </si>
  <si>
    <t>Récap. Passes</t>
  </si>
  <si>
    <t>Nb pas. comp</t>
  </si>
  <si>
    <t>PAT</t>
  </si>
  <si>
    <t>2 pts</t>
  </si>
  <si>
    <t>Safety</t>
  </si>
  <si>
    <t>TOTAL</t>
  </si>
  <si>
    <t>Lafrenière-dupont</t>
  </si>
  <si>
    <t>Récapitulatif Statistiques Défense</t>
  </si>
  <si>
    <t>N°</t>
  </si>
  <si>
    <t>Total joueur</t>
  </si>
  <si>
    <t>Placages
solos</t>
  </si>
  <si>
    <t>Placages
assistés</t>
  </si>
  <si>
    <t>Passes
contrées</t>
  </si>
  <si>
    <t>Sacks</t>
  </si>
  <si>
    <t>Fumbles provoqués</t>
  </si>
  <si>
    <t>Fumbles recouverts</t>
  </si>
  <si>
    <t>Interceptions</t>
  </si>
  <si>
    <t>McCoy</t>
  </si>
  <si>
    <t>Caleb</t>
  </si>
  <si>
    <t>Nb</t>
  </si>
  <si>
    <t>Jacquin</t>
  </si>
  <si>
    <t>Benoit</t>
  </si>
  <si>
    <t>Braisaz Latille</t>
  </si>
  <si>
    <t>Marmion</t>
  </si>
  <si>
    <t>Killian</t>
  </si>
  <si>
    <t>Léger</t>
  </si>
  <si>
    <t>Benjamin</t>
  </si>
  <si>
    <t>Andre</t>
  </si>
  <si>
    <t>Emmanuel</t>
  </si>
  <si>
    <t>Caliskan</t>
  </si>
  <si>
    <t>Fatih</t>
  </si>
  <si>
    <t>Tartik</t>
  </si>
  <si>
    <t>Celil</t>
  </si>
  <si>
    <t>Colamonicco</t>
  </si>
  <si>
    <t>Teddy</t>
  </si>
  <si>
    <t>Sidibe</t>
  </si>
  <si>
    <t>Dable</t>
  </si>
  <si>
    <t>Jordan</t>
  </si>
  <si>
    <t>Total équipe</t>
  </si>
  <si>
    <t>Bekheira</t>
  </si>
  <si>
    <t>Medhi</t>
  </si>
  <si>
    <t>Allamano</t>
  </si>
  <si>
    <t>Hugo</t>
  </si>
  <si>
    <t>Levéziel</t>
  </si>
  <si>
    <t>Hervé</t>
  </si>
  <si>
    <t>Bousela</t>
  </si>
  <si>
    <t>LArbi</t>
  </si>
  <si>
    <t>Genuit</t>
  </si>
  <si>
    <t>Bertrand</t>
  </si>
  <si>
    <t>Hakes</t>
  </si>
  <si>
    <t>Sean</t>
  </si>
  <si>
    <t>Iniesta</t>
  </si>
  <si>
    <t>Daniel</t>
  </si>
  <si>
    <t>Carbajosa</t>
  </si>
  <si>
    <t>Gonzalo</t>
  </si>
  <si>
    <t>Garbajosa</t>
  </si>
  <si>
    <t>Cantu</t>
  </si>
  <si>
    <t>Sergio</t>
  </si>
  <si>
    <t>Mohamed</t>
  </si>
  <si>
    <t>Nayim</t>
  </si>
  <si>
    <t>Martinez</t>
  </si>
  <si>
    <t>Javier</t>
  </si>
  <si>
    <t>Orue</t>
  </si>
  <si>
    <t>Tachu</t>
  </si>
  <si>
    <t>Valero</t>
  </si>
  <si>
    <t>Alejandro</t>
  </si>
  <si>
    <t>Gonzalez</t>
  </si>
  <si>
    <t>Guttierez</t>
  </si>
  <si>
    <t>Jorge</t>
  </si>
  <si>
    <t>De La Hoz</t>
  </si>
  <si>
    <t>Salvador</t>
  </si>
</sst>
</file>

<file path=xl/styles.xml><?xml version="1.0" encoding="utf-8"?>
<styleSheet xmlns="http://schemas.openxmlformats.org/spreadsheetml/2006/main">
  <fonts count="21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 Bold"/>
      <family val="0"/>
    </font>
    <font>
      <sz val="10"/>
      <color indexed="9"/>
      <name val="Arial"/>
      <family val="0"/>
    </font>
    <font>
      <sz val="9"/>
      <color indexed="9"/>
      <name val="Arial Bold"/>
      <family val="0"/>
    </font>
    <font>
      <sz val="12"/>
      <color indexed="9"/>
      <name val="Arial Bold"/>
      <family val="0"/>
    </font>
    <font>
      <sz val="8"/>
      <color indexed="9"/>
      <name val="Arial"/>
      <family val="0"/>
    </font>
    <font>
      <sz val="8"/>
      <color indexed="9"/>
      <name val="Arial Bold"/>
      <family val="0"/>
    </font>
    <font>
      <sz val="14"/>
      <color indexed="9"/>
      <name val="Arial Bold"/>
      <family val="0"/>
    </font>
    <font>
      <sz val="18"/>
      <color indexed="9"/>
      <name val="Arial Bold"/>
      <family val="0"/>
    </font>
    <font>
      <sz val="10"/>
      <color indexed="9"/>
      <name val="Arial Bold Italic"/>
      <family val="0"/>
    </font>
    <font>
      <sz val="9"/>
      <color indexed="9"/>
      <name val="Arial Bold Italic"/>
      <family val="0"/>
    </font>
    <font>
      <sz val="9"/>
      <color indexed="9"/>
      <name val="Arial"/>
      <family val="0"/>
    </font>
    <font>
      <u val="single"/>
      <sz val="9"/>
      <color indexed="9"/>
      <name val="Arial Bold"/>
      <family val="0"/>
    </font>
    <font>
      <u val="single"/>
      <sz val="8"/>
      <color indexed="9"/>
      <name val="Arial Bold"/>
      <family val="0"/>
    </font>
    <font>
      <sz val="10"/>
      <color indexed="9"/>
      <name val="Lucida Grande"/>
      <family val="0"/>
    </font>
    <font>
      <u val="single"/>
      <sz val="10"/>
      <color indexed="9"/>
      <name val="Arial Bold"/>
      <family val="0"/>
    </font>
    <font>
      <sz val="10"/>
      <color indexed="9"/>
      <name val="Arial Italic"/>
      <family val="0"/>
    </font>
    <font>
      <sz val="8"/>
      <color indexed="9"/>
      <name val="Lucida Grande"/>
      <family val="0"/>
    </font>
    <font>
      <sz val="8"/>
      <color indexed="9"/>
      <name val="Tahoma Bold"/>
      <family val="0"/>
    </font>
    <font>
      <b/>
      <sz val="8"/>
      <name val="Helvetica Neue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 style="thin">
        <color indexed="13"/>
      </top>
      <bottom>
        <color indexed="11"/>
      </bottom>
    </border>
    <border>
      <left>
        <color indexed="11"/>
      </left>
      <right>
        <color indexed="11"/>
      </right>
      <top style="thin">
        <color indexed="13"/>
      </top>
      <bottom>
        <color indexed="11"/>
      </bottom>
    </border>
    <border>
      <left>
        <color indexed="11"/>
      </left>
      <right>
        <color indexed="11"/>
      </right>
      <top style="thin">
        <color indexed="13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1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13"/>
      </right>
      <top style="thin">
        <color indexed="13"/>
      </top>
      <bottom>
        <color indexed="11"/>
      </bottom>
    </border>
    <border>
      <left style="thin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9"/>
      </right>
      <top>
        <color indexed="11"/>
      </top>
      <bottom>
        <color indexed="11"/>
      </bottom>
    </border>
    <border>
      <left>
        <color indexed="11"/>
      </left>
      <right style="thin">
        <color indexed="13"/>
      </right>
      <top>
        <color indexed="11"/>
      </top>
      <bottom>
        <color indexed="11"/>
      </bottom>
    </border>
    <border>
      <left style="thin">
        <color indexed="13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 style="thin">
        <color indexed="13"/>
      </left>
      <right>
        <color indexed="11"/>
      </right>
      <top>
        <color indexed="11"/>
      </top>
      <bottom>
        <color indexed="11"/>
      </bottom>
    </border>
    <border>
      <left style="thin">
        <color indexed="13"/>
      </left>
      <right>
        <color indexed="11"/>
      </right>
      <top>
        <color indexed="11"/>
      </top>
      <bottom style="dashed">
        <color indexed="9"/>
      </bottom>
    </border>
    <border>
      <left>
        <color indexed="11"/>
      </left>
      <right>
        <color indexed="11"/>
      </right>
      <top>
        <color indexed="11"/>
      </top>
      <bottom style="dashed">
        <color indexed="9"/>
      </bottom>
    </border>
    <border>
      <left style="thin">
        <color indexed="13"/>
      </left>
      <right>
        <color indexed="11"/>
      </right>
      <top style="dashed">
        <color indexed="9"/>
      </top>
      <bottom>
        <color indexed="11"/>
      </bottom>
    </border>
    <border>
      <left>
        <color indexed="11"/>
      </left>
      <right>
        <color indexed="11"/>
      </right>
      <top style="dashed">
        <color indexed="9"/>
      </top>
      <bottom>
        <color indexed="11"/>
      </bottom>
    </border>
    <border>
      <left>
        <color indexed="11"/>
      </left>
      <right style="dotted">
        <color indexed="9"/>
      </right>
      <top style="dashed">
        <color indexed="9"/>
      </top>
      <bottom>
        <color indexed="11"/>
      </bottom>
    </border>
    <border>
      <left style="dotted">
        <color indexed="9"/>
      </left>
      <right>
        <color indexed="11"/>
      </right>
      <top style="dashed">
        <color indexed="9"/>
      </top>
      <bottom>
        <color indexed="11"/>
      </bottom>
    </border>
    <border>
      <left>
        <color indexed="11"/>
      </left>
      <right style="dotted">
        <color indexed="9"/>
      </right>
      <top>
        <color indexed="11"/>
      </top>
      <bottom>
        <color indexed="11"/>
      </bottom>
    </border>
    <border>
      <left style="dotted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medium">
        <color indexed="9"/>
      </right>
      <top>
        <color indexed="11"/>
      </top>
      <bottom>
        <color indexed="11"/>
      </bottom>
    </border>
    <border>
      <left style="medium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dotted">
        <color indexed="9"/>
      </right>
      <top>
        <color indexed="11"/>
      </top>
      <bottom style="dashed">
        <color indexed="9"/>
      </bottom>
    </border>
    <border>
      <left style="dotted">
        <color indexed="9"/>
      </left>
      <right>
        <color indexed="11"/>
      </right>
      <top>
        <color indexed="11"/>
      </top>
      <bottom style="dashed">
        <color indexed="9"/>
      </bottom>
    </border>
    <border>
      <left style="thin">
        <color indexed="13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  <border>
      <left style="thin">
        <color indexed="9"/>
      </left>
      <right>
        <color indexed="11"/>
      </right>
      <top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13"/>
      </left>
      <right>
        <color indexed="11"/>
      </right>
      <top>
        <color indexed="11"/>
      </top>
      <bottom style="thin">
        <color indexed="13"/>
      </bottom>
    </border>
    <border>
      <left>
        <color indexed="11"/>
      </left>
      <right>
        <color indexed="11"/>
      </right>
      <top>
        <color indexed="11"/>
      </top>
      <bottom style="thin">
        <color indexed="13"/>
      </bottom>
    </border>
    <border>
      <left>
        <color indexed="11"/>
      </left>
      <right style="thin">
        <color indexed="13"/>
      </right>
      <top>
        <color indexed="11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/>
    </xf>
    <xf numFmtId="0" fontId="3" fillId="3" borderId="6" xfId="0" applyNumberFormat="1" applyFont="1" applyFill="1" applyBorder="1" applyAlignment="1">
      <alignment/>
    </xf>
    <xf numFmtId="0" fontId="3" fillId="3" borderId="7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/>
    </xf>
    <xf numFmtId="0" fontId="4" fillId="3" borderId="8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/>
    </xf>
    <xf numFmtId="0" fontId="6" fillId="3" borderId="0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/>
    </xf>
    <xf numFmtId="0" fontId="6" fillId="3" borderId="11" xfId="0" applyNumberFormat="1" applyFont="1" applyFill="1" applyBorder="1" applyAlignment="1">
      <alignment/>
    </xf>
    <xf numFmtId="0" fontId="5" fillId="3" borderId="1" xfId="0" applyNumberFormat="1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/>
    </xf>
    <xf numFmtId="0" fontId="2" fillId="3" borderId="8" xfId="0" applyNumberFormat="1" applyFont="1" applyFill="1" applyBorder="1" applyAlignment="1">
      <alignment horizontal="center" vertical="center"/>
    </xf>
    <xf numFmtId="15" fontId="2" fillId="4" borderId="8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/>
    </xf>
    <xf numFmtId="0" fontId="6" fillId="3" borderId="14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/>
    </xf>
    <xf numFmtId="0" fontId="6" fillId="3" borderId="15" xfId="0" applyNumberFormat="1" applyFont="1" applyFill="1" applyBorder="1" applyAlignment="1">
      <alignment/>
    </xf>
    <xf numFmtId="0" fontId="6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9" fillId="4" borderId="0" xfId="0" applyNumberFormat="1" applyFont="1" applyFill="1" applyBorder="1" applyAlignment="1">
      <alignment vertical="center"/>
    </xf>
    <xf numFmtId="0" fontId="6" fillId="4" borderId="0" xfId="0" applyNumberFormat="1" applyFont="1" applyFill="1" applyBorder="1" applyAlignment="1">
      <alignment/>
    </xf>
    <xf numFmtId="0" fontId="9" fillId="3" borderId="0" xfId="0" applyNumberFormat="1" applyFont="1" applyFill="1" applyBorder="1" applyAlignment="1">
      <alignment vertical="center"/>
    </xf>
    <xf numFmtId="0" fontId="3" fillId="3" borderId="15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6" fillId="3" borderId="16" xfId="0" applyNumberFormat="1" applyFont="1" applyFill="1" applyBorder="1" applyAlignment="1">
      <alignment/>
    </xf>
    <xf numFmtId="0" fontId="6" fillId="3" borderId="17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0" fontId="6" fillId="3" borderId="17" xfId="0" applyNumberFormat="1" applyFont="1" applyFill="1" applyBorder="1" applyAlignment="1">
      <alignment/>
    </xf>
    <xf numFmtId="0" fontId="3" fillId="3" borderId="17" xfId="0" applyNumberFormat="1" applyFont="1" applyFill="1" applyBorder="1" applyAlignment="1">
      <alignment/>
    </xf>
    <xf numFmtId="0" fontId="11" fillId="3" borderId="18" xfId="0" applyNumberFormat="1" applyFont="1" applyFill="1" applyBorder="1" applyAlignment="1">
      <alignment/>
    </xf>
    <xf numFmtId="0" fontId="12" fillId="3" borderId="19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12" fillId="3" borderId="20" xfId="0" applyNumberFormat="1" applyFont="1" applyFill="1" applyBorder="1" applyAlignment="1">
      <alignment/>
    </xf>
    <xf numFmtId="0" fontId="12" fillId="3" borderId="21" xfId="0" applyNumberFormat="1" applyFont="1" applyFill="1" applyBorder="1" applyAlignment="1">
      <alignment/>
    </xf>
    <xf numFmtId="0" fontId="6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2" fillId="3" borderId="19" xfId="0" applyNumberFormat="1" applyFont="1" applyFill="1" applyBorder="1" applyAlignment="1">
      <alignment/>
    </xf>
    <xf numFmtId="0" fontId="4" fillId="3" borderId="19" xfId="0" applyNumberFormat="1" applyFont="1" applyFill="1" applyBorder="1" applyAlignment="1">
      <alignment/>
    </xf>
    <xf numFmtId="0" fontId="6" fillId="3" borderId="20" xfId="0" applyNumberFormat="1" applyFont="1" applyFill="1" applyBorder="1" applyAlignment="1">
      <alignment/>
    </xf>
    <xf numFmtId="0" fontId="13" fillId="3" borderId="19" xfId="0" applyNumberFormat="1" applyFont="1" applyFill="1" applyBorder="1" applyAlignment="1">
      <alignment/>
    </xf>
    <xf numFmtId="0" fontId="13" fillId="3" borderId="19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/>
    </xf>
    <xf numFmtId="0" fontId="12" fillId="3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12" fillId="3" borderId="22" xfId="0" applyNumberFormat="1" applyFont="1" applyFill="1" applyBorder="1" applyAlignment="1">
      <alignment/>
    </xf>
    <xf numFmtId="0" fontId="12" fillId="3" borderId="23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/>
    </xf>
    <xf numFmtId="0" fontId="12" fillId="3" borderId="0" xfId="0" applyNumberFormat="1" applyFont="1" applyFill="1" applyBorder="1" applyAlignment="1">
      <alignment/>
    </xf>
    <xf numFmtId="0" fontId="4" fillId="4" borderId="24" xfId="0" applyNumberFormat="1" applyFont="1" applyFill="1" applyBorder="1" applyAlignment="1">
      <alignment horizontal="center"/>
    </xf>
    <xf numFmtId="0" fontId="4" fillId="4" borderId="25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left"/>
    </xf>
    <xf numFmtId="0" fontId="6" fillId="3" borderId="22" xfId="0" applyNumberFormat="1" applyFont="1" applyFill="1" applyBorder="1" applyAlignment="1">
      <alignment/>
    </xf>
    <xf numFmtId="2" fontId="4" fillId="4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/>
    </xf>
    <xf numFmtId="0" fontId="4" fillId="3" borderId="24" xfId="0" applyNumberFormat="1" applyFont="1" applyFill="1" applyBorder="1" applyAlignment="1">
      <alignment horizontal="center"/>
    </xf>
    <xf numFmtId="0" fontId="4" fillId="3" borderId="25" xfId="0" applyNumberFormat="1" applyFont="1" applyFill="1" applyBorder="1" applyAlignment="1">
      <alignment horizontal="center"/>
    </xf>
    <xf numFmtId="0" fontId="12" fillId="3" borderId="16" xfId="0" applyNumberFormat="1" applyFont="1" applyFill="1" applyBorder="1" applyAlignment="1">
      <alignment/>
    </xf>
    <xf numFmtId="0" fontId="12" fillId="3" borderId="17" xfId="0" applyNumberFormat="1" applyFont="1" applyFill="1" applyBorder="1" applyAlignment="1">
      <alignment horizontal="center"/>
    </xf>
    <xf numFmtId="0" fontId="12" fillId="3" borderId="26" xfId="0" applyNumberFormat="1" applyFont="1" applyFill="1" applyBorder="1" applyAlignment="1">
      <alignment/>
    </xf>
    <xf numFmtId="0" fontId="12" fillId="3" borderId="27" xfId="0" applyNumberFormat="1" applyFont="1" applyFill="1" applyBorder="1" applyAlignment="1">
      <alignment/>
    </xf>
    <xf numFmtId="0" fontId="12" fillId="3" borderId="17" xfId="0" applyNumberFormat="1" applyFont="1" applyFill="1" applyBorder="1" applyAlignment="1">
      <alignment/>
    </xf>
    <xf numFmtId="0" fontId="4" fillId="3" borderId="17" xfId="0" applyNumberFormat="1" applyFont="1" applyFill="1" applyBorder="1" applyAlignment="1">
      <alignment/>
    </xf>
    <xf numFmtId="0" fontId="12" fillId="3" borderId="18" xfId="0" applyNumberFormat="1" applyFont="1" applyFill="1" applyBorder="1" applyAlignment="1">
      <alignment/>
    </xf>
    <xf numFmtId="0" fontId="6" fillId="3" borderId="28" xfId="0" applyNumberFormat="1" applyFont="1" applyFill="1" applyBorder="1" applyAlignment="1">
      <alignment/>
    </xf>
    <xf numFmtId="0" fontId="6" fillId="3" borderId="29" xfId="0" applyNumberFormat="1" applyFont="1" applyFill="1" applyBorder="1" applyAlignment="1">
      <alignment horizontal="center"/>
    </xf>
    <xf numFmtId="0" fontId="14" fillId="3" borderId="29" xfId="0" applyNumberFormat="1" applyFont="1" applyFill="1" applyBorder="1" applyAlignment="1">
      <alignment horizontal="center"/>
    </xf>
    <xf numFmtId="0" fontId="6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15" fillId="3" borderId="14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/>
    </xf>
    <xf numFmtId="0" fontId="3" fillId="3" borderId="28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0" fontId="2" fillId="3" borderId="29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/>
    </xf>
    <xf numFmtId="0" fontId="17" fillId="2" borderId="1" xfId="0" applyNumberFormat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3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3" borderId="3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9" fontId="7" fillId="4" borderId="8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9" fontId="7" fillId="3" borderId="0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/>
    </xf>
    <xf numFmtId="0" fontId="3" fillId="3" borderId="2" xfId="0" applyNumberFormat="1" applyFont="1" applyFill="1" applyBorder="1" applyAlignment="1">
      <alignment vertical="center"/>
    </xf>
    <xf numFmtId="0" fontId="3" fillId="3" borderId="14" xfId="0" applyNumberFormat="1" applyFont="1" applyFill="1" applyBorder="1" applyAlignment="1">
      <alignment vertical="center"/>
    </xf>
    <xf numFmtId="9" fontId="7" fillId="3" borderId="14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>
      <alignment vertical="center"/>
    </xf>
    <xf numFmtId="0" fontId="7" fillId="3" borderId="8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horizontal="left" vertical="center"/>
    </xf>
    <xf numFmtId="0" fontId="16" fillId="3" borderId="29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vertical="top"/>
    </xf>
    <xf numFmtId="0" fontId="1" fillId="3" borderId="3" xfId="0" applyNumberFormat="1" applyFont="1" applyFill="1" applyBorder="1" applyAlignment="1">
      <alignment vertical="top"/>
    </xf>
    <xf numFmtId="0" fontId="3" fillId="3" borderId="0" xfId="0" applyNumberFormat="1" applyFont="1" applyFill="1" applyBorder="1" applyAlignment="1">
      <alignment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/>
    </xf>
    <xf numFmtId="0" fontId="18" fillId="3" borderId="14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/>
    </xf>
    <xf numFmtId="2" fontId="7" fillId="3" borderId="14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/>
    </xf>
    <xf numFmtId="0" fontId="6" fillId="3" borderId="18" xfId="0" applyNumberFormat="1" applyFont="1" applyFill="1" applyBorder="1" applyAlignment="1">
      <alignment/>
    </xf>
    <xf numFmtId="0" fontId="6" fillId="3" borderId="19" xfId="0" applyNumberFormat="1" applyFont="1" applyFill="1" applyBorder="1" applyAlignment="1">
      <alignment horizontal="center"/>
    </xf>
    <xf numFmtId="0" fontId="3" fillId="3" borderId="19" xfId="0" applyNumberFormat="1" applyFont="1" applyFill="1" applyBorder="1" applyAlignment="1">
      <alignment/>
    </xf>
    <xf numFmtId="0" fontId="3" fillId="4" borderId="0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3" fillId="3" borderId="3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/>
    </xf>
    <xf numFmtId="0" fontId="2" fillId="3" borderId="14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0" fontId="6" fillId="3" borderId="32" xfId="0" applyNumberFormat="1" applyFont="1" applyFill="1" applyBorder="1" applyAlignment="1">
      <alignment/>
    </xf>
    <xf numFmtId="0" fontId="6" fillId="3" borderId="33" xfId="0" applyNumberFormat="1" applyFont="1" applyFill="1" applyBorder="1" applyAlignment="1">
      <alignment horizontal="center"/>
    </xf>
    <xf numFmtId="0" fontId="6" fillId="3" borderId="33" xfId="0" applyNumberFormat="1" applyFont="1" applyFill="1" applyBorder="1" applyAlignment="1">
      <alignment/>
    </xf>
    <xf numFmtId="0" fontId="3" fillId="3" borderId="33" xfId="0" applyNumberFormat="1" applyFont="1" applyFill="1" applyBorder="1" applyAlignment="1">
      <alignment/>
    </xf>
    <xf numFmtId="0" fontId="6" fillId="3" borderId="34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  <xf numFmtId="0" fontId="1" fillId="5" borderId="0" xfId="0" applyNumberFormat="1" applyFont="1" applyFill="1" applyBorder="1" applyAlignment="1">
      <alignment vertical="top"/>
    </xf>
    <xf numFmtId="0" fontId="1" fillId="5" borderId="8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CCCCCC"/>
      <rgbColor rgb="00FFFFFF"/>
      <rgbColor rgb="00CCCCCC"/>
      <rgbColor rgb="0099C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304800</xdr:colOff>
      <xdr:row>0</xdr:row>
      <xdr:rowOff>66675</xdr:rowOff>
    </xdr:from>
    <xdr:to>
      <xdr:col>13</xdr:col>
      <xdr:colOff>609600</xdr:colOff>
      <xdr:row>2</xdr:row>
      <xdr:rowOff>238125</xdr:rowOff>
    </xdr:to>
    <xdr:sp>
      <xdr:nvSpPr>
        <xdr:cNvPr id="1" name="Comment 1" hidden="1"/>
        <xdr:cNvSpPr>
          <a:spLocks/>
        </xdr:cNvSpPr>
      </xdr:nvSpPr>
      <xdr:spPr>
        <a:xfrm>
          <a:off x="9210675" y="66675"/>
          <a:ext cx="1524000" cy="6096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équipe qui reçoit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11</xdr:col>
      <xdr:colOff>314325</xdr:colOff>
      <xdr:row>1</xdr:row>
      <xdr:rowOff>161925</xdr:rowOff>
    </xdr:from>
    <xdr:to>
      <xdr:col>15</xdr:col>
      <xdr:colOff>504825</xdr:colOff>
      <xdr:row>3</xdr:row>
      <xdr:rowOff>19050</xdr:rowOff>
    </xdr:to>
    <xdr:sp>
      <xdr:nvSpPr>
        <xdr:cNvPr id="2" name="Comment 2" hidden="1"/>
        <xdr:cNvSpPr>
          <a:spLocks/>
        </xdr:cNvSpPr>
      </xdr:nvSpPr>
      <xdr:spPr>
        <a:xfrm>
          <a:off x="9220200" y="323850"/>
          <a:ext cx="2933700" cy="409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équipe visiteuse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304800</xdr:colOff>
      <xdr:row>0</xdr:row>
      <xdr:rowOff>66675</xdr:rowOff>
    </xdr:from>
    <xdr:to>
      <xdr:col>13</xdr:col>
      <xdr:colOff>609600</xdr:colOff>
      <xdr:row>2</xdr:row>
      <xdr:rowOff>238125</xdr:rowOff>
    </xdr:to>
    <xdr:sp>
      <xdr:nvSpPr>
        <xdr:cNvPr id="1" name="Comment 1" hidden="1"/>
        <xdr:cNvSpPr>
          <a:spLocks/>
        </xdr:cNvSpPr>
      </xdr:nvSpPr>
      <xdr:spPr>
        <a:xfrm>
          <a:off x="9210675" y="66675"/>
          <a:ext cx="1524000" cy="6096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équipe qui reçoit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11</xdr:col>
      <xdr:colOff>314325</xdr:colOff>
      <xdr:row>1</xdr:row>
      <xdr:rowOff>161925</xdr:rowOff>
    </xdr:from>
    <xdr:to>
      <xdr:col>15</xdr:col>
      <xdr:colOff>504825</xdr:colOff>
      <xdr:row>3</xdr:row>
      <xdr:rowOff>19050</xdr:rowOff>
    </xdr:to>
    <xdr:sp>
      <xdr:nvSpPr>
        <xdr:cNvPr id="2" name="Comment 2" hidden="1"/>
        <xdr:cNvSpPr>
          <a:spLocks/>
        </xdr:cNvSpPr>
      </xdr:nvSpPr>
      <xdr:spPr>
        <a:xfrm>
          <a:off x="9220200" y="323850"/>
          <a:ext cx="2933700" cy="409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équipe visiteuse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.69921875" style="1" customWidth="1"/>
    <col min="2" max="2" width="16.8984375" style="1" customWidth="1"/>
    <col min="3" max="3" width="12.69921875" style="1" customWidth="1"/>
    <col min="4" max="4" width="7.69921875" style="1" customWidth="1"/>
    <col min="5" max="5" width="7.59765625" style="1" customWidth="1"/>
    <col min="6" max="6" width="7.69921875" style="1" customWidth="1"/>
    <col min="7" max="8" width="7.19921875" style="1" customWidth="1"/>
    <col min="9" max="9" width="8" style="1" customWidth="1"/>
    <col min="10" max="10" width="8.19921875" style="1" customWidth="1"/>
    <col min="11" max="12" width="6.59765625" style="1" customWidth="1"/>
    <col min="13" max="13" width="6.19921875" style="1" customWidth="1"/>
    <col min="14" max="14" width="9.296875" style="1" customWidth="1"/>
    <col min="15" max="15" width="6.69921875" style="1" customWidth="1"/>
    <col min="16" max="16" width="7.296875" style="1" customWidth="1"/>
    <col min="17" max="17" width="7.59765625" style="1" customWidth="1"/>
    <col min="18" max="18" width="9" style="1" customWidth="1"/>
    <col min="19" max="19" width="8.59765625" style="1" customWidth="1"/>
    <col min="20" max="20" width="7.59765625" style="1" customWidth="1"/>
    <col min="21" max="21" width="6.59765625" style="1" customWidth="1"/>
    <col min="22" max="22" width="5.59765625" style="1" customWidth="1"/>
    <col min="23" max="23" width="10" style="1" customWidth="1"/>
    <col min="24" max="27" width="9.8984375" style="1" customWidth="1"/>
    <col min="28" max="256" width="10.296875" style="1" customWidth="1"/>
  </cols>
  <sheetData>
    <row r="1" spans="1:27" ht="12.75" customHeight="1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8"/>
      <c r="Q1" s="9" t="s">
        <v>1</v>
      </c>
      <c r="R1" s="9" t="s">
        <v>2</v>
      </c>
      <c r="S1" s="9" t="s">
        <v>3</v>
      </c>
      <c r="T1" s="9" t="s">
        <v>4</v>
      </c>
      <c r="U1" s="10" t="s">
        <v>5</v>
      </c>
      <c r="V1" s="11"/>
      <c r="W1" s="5"/>
      <c r="X1" s="6"/>
      <c r="Y1" s="6"/>
      <c r="Z1" s="6"/>
      <c r="AA1" s="12"/>
    </row>
    <row r="2" spans="1:27" ht="21.75" customHeight="1">
      <c r="A2" s="13" t="s">
        <v>6</v>
      </c>
      <c r="B2" s="13"/>
      <c r="C2" s="14">
        <v>1</v>
      </c>
      <c r="D2" s="15"/>
      <c r="E2" s="16"/>
      <c r="F2" s="16"/>
      <c r="G2" s="16"/>
      <c r="H2" s="16"/>
      <c r="I2" s="16"/>
      <c r="J2" s="16"/>
      <c r="K2" s="17"/>
      <c r="L2" s="18"/>
      <c r="M2" s="19" t="s">
        <v>7</v>
      </c>
      <c r="N2" s="20"/>
      <c r="O2" s="21"/>
      <c r="P2" s="22"/>
      <c r="Q2" s="23">
        <v>14</v>
      </c>
      <c r="R2" s="23">
        <v>9</v>
      </c>
      <c r="S2" s="23">
        <v>0</v>
      </c>
      <c r="T2" s="23">
        <v>7</v>
      </c>
      <c r="U2" s="24">
        <f>SUM(Q2:T2)</f>
        <v>30</v>
      </c>
      <c r="V2" s="25"/>
      <c r="W2" s="15"/>
      <c r="X2" s="16"/>
      <c r="Y2" s="16"/>
      <c r="Z2" s="16"/>
      <c r="AA2" s="26"/>
    </row>
    <row r="3" spans="1:27" ht="21.75" customHeight="1">
      <c r="A3" s="27" t="s">
        <v>8</v>
      </c>
      <c r="B3" s="27"/>
      <c r="C3" s="28">
        <v>41006</v>
      </c>
      <c r="D3" s="15"/>
      <c r="E3" s="16"/>
      <c r="F3" s="16"/>
      <c r="G3" s="16"/>
      <c r="H3" s="16"/>
      <c r="I3" s="16"/>
      <c r="J3" s="16"/>
      <c r="K3" s="17"/>
      <c r="L3" s="18"/>
      <c r="M3" s="19" t="s">
        <v>9</v>
      </c>
      <c r="N3" s="20"/>
      <c r="O3" s="21"/>
      <c r="P3" s="22"/>
      <c r="Q3" s="23">
        <v>0</v>
      </c>
      <c r="R3" s="23">
        <v>0</v>
      </c>
      <c r="S3" s="23">
        <v>0</v>
      </c>
      <c r="T3" s="23">
        <v>0</v>
      </c>
      <c r="U3" s="24">
        <f>SUM(Q3:T3)</f>
        <v>0</v>
      </c>
      <c r="V3" s="25"/>
      <c r="W3" s="15"/>
      <c r="X3" s="16"/>
      <c r="Y3" s="16"/>
      <c r="Z3" s="16"/>
      <c r="AA3" s="26"/>
    </row>
    <row r="4" spans="1:27" ht="18" customHeight="1">
      <c r="A4" s="29"/>
      <c r="B4" s="30"/>
      <c r="C4" s="30"/>
      <c r="D4" s="16"/>
      <c r="E4" s="16"/>
      <c r="F4" s="16"/>
      <c r="G4" s="16"/>
      <c r="H4" s="16"/>
      <c r="I4" s="16"/>
      <c r="J4" s="16"/>
      <c r="K4" s="16"/>
      <c r="L4" s="16"/>
      <c r="M4" s="31"/>
      <c r="N4" s="31"/>
      <c r="O4" s="31"/>
      <c r="P4" s="31"/>
      <c r="Q4" s="31"/>
      <c r="R4" s="31"/>
      <c r="S4" s="31"/>
      <c r="T4" s="31"/>
      <c r="U4" s="31"/>
      <c r="V4" s="31"/>
      <c r="W4" s="16"/>
      <c r="X4" s="16"/>
      <c r="Y4" s="16"/>
      <c r="Z4" s="16"/>
      <c r="AA4" s="26"/>
    </row>
    <row r="5" spans="1:27" ht="18" customHeight="1">
      <c r="A5" s="32"/>
      <c r="B5" s="33"/>
      <c r="C5" s="3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6"/>
    </row>
    <row r="6" spans="1:27" ht="24.75" customHeight="1">
      <c r="A6" s="32"/>
      <c r="B6" s="33"/>
      <c r="C6" s="34" t="s">
        <v>10</v>
      </c>
      <c r="D6" s="16"/>
      <c r="E6" s="16"/>
      <c r="F6" s="16"/>
      <c r="G6" s="35"/>
      <c r="H6" s="16"/>
      <c r="I6" s="35"/>
      <c r="J6" s="35"/>
      <c r="K6" s="17"/>
      <c r="L6" s="16"/>
      <c r="M6" s="16"/>
      <c r="N6" s="36" t="str">
        <f>M2</f>
        <v>Centaures Grenoble</v>
      </c>
      <c r="O6" s="37"/>
      <c r="P6" s="17"/>
      <c r="Q6" s="17"/>
      <c r="R6" s="17"/>
      <c r="S6" s="17"/>
      <c r="T6" s="17"/>
      <c r="U6" s="17"/>
      <c r="V6" s="17"/>
      <c r="W6" s="16"/>
      <c r="X6" s="16"/>
      <c r="Y6" s="16"/>
      <c r="Z6" s="16"/>
      <c r="AA6" s="26"/>
    </row>
    <row r="7" spans="1:27" ht="24.75" customHeight="1">
      <c r="A7" s="32"/>
      <c r="B7" s="33"/>
      <c r="C7" s="35"/>
      <c r="D7" s="35"/>
      <c r="E7" s="35"/>
      <c r="F7" s="38"/>
      <c r="G7" s="35"/>
      <c r="H7" s="16"/>
      <c r="I7" s="35"/>
      <c r="J7" s="35"/>
      <c r="K7" s="17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6"/>
      <c r="X7" s="16"/>
      <c r="Y7" s="16"/>
      <c r="Z7" s="16"/>
      <c r="AA7" s="26"/>
    </row>
    <row r="8" spans="1:27" ht="12" customHeight="1">
      <c r="A8" s="32"/>
      <c r="B8" s="35"/>
      <c r="C8" s="35"/>
      <c r="D8" s="35"/>
      <c r="E8" s="35"/>
      <c r="F8" s="35"/>
      <c r="G8" s="35"/>
      <c r="H8" s="35"/>
      <c r="I8" s="35"/>
      <c r="J8" s="35"/>
      <c r="K8" s="17"/>
      <c r="L8" s="16"/>
      <c r="M8" s="16"/>
      <c r="N8" s="16"/>
      <c r="O8" s="16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26"/>
    </row>
    <row r="9" spans="1:27" ht="12.75" customHeight="1">
      <c r="A9" s="39"/>
      <c r="B9" s="40"/>
      <c r="C9" s="41" t="s">
        <v>11</v>
      </c>
      <c r="D9" s="42">
        <f>C12+K12</f>
        <v>338</v>
      </c>
      <c r="E9" s="17"/>
      <c r="F9" s="17"/>
      <c r="G9" s="17"/>
      <c r="H9" s="17"/>
      <c r="I9" s="17"/>
      <c r="J9" s="17"/>
      <c r="K9" s="43" t="s">
        <v>12</v>
      </c>
      <c r="L9" s="42">
        <f>C13+L13</f>
        <v>46</v>
      </c>
      <c r="M9" s="17"/>
      <c r="N9" s="17"/>
      <c r="O9" s="17"/>
      <c r="P9" s="17"/>
      <c r="Q9" s="17"/>
      <c r="R9" s="43" t="s">
        <v>13</v>
      </c>
      <c r="S9" s="44">
        <f>D9/L9</f>
        <v>7.3478260869565215</v>
      </c>
      <c r="T9" s="17"/>
      <c r="U9" s="17"/>
      <c r="V9" s="17"/>
      <c r="W9" s="17"/>
      <c r="X9" s="17"/>
      <c r="Y9" s="17"/>
      <c r="Z9" s="17"/>
      <c r="AA9" s="45"/>
    </row>
    <row r="10" spans="1:27" ht="12.75" customHeight="1">
      <c r="A10" s="39"/>
      <c r="B10" s="40"/>
      <c r="C10" s="41"/>
      <c r="D10" s="46"/>
      <c r="E10" s="17"/>
      <c r="F10" s="17"/>
      <c r="G10" s="17"/>
      <c r="H10" s="43"/>
      <c r="I10" s="46"/>
      <c r="J10" s="17"/>
      <c r="K10" s="17"/>
      <c r="L10" s="17"/>
      <c r="M10" s="43"/>
      <c r="N10" s="4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45"/>
    </row>
    <row r="11" spans="1:27" ht="12.75" customHeight="1">
      <c r="A11" s="48"/>
      <c r="B11" s="49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16"/>
      <c r="X11" s="16"/>
      <c r="Y11" s="16"/>
      <c r="Z11" s="16"/>
      <c r="AA11" s="26"/>
    </row>
    <row r="12" spans="1:27" ht="12" customHeight="1">
      <c r="A12" s="53" t="s">
        <v>14</v>
      </c>
      <c r="B12" s="54"/>
      <c r="C12" s="55">
        <f>SUM(E29:E35)</f>
        <v>179</v>
      </c>
      <c r="D12" s="56"/>
      <c r="E12" s="57"/>
      <c r="F12" s="58"/>
      <c r="G12" s="58"/>
      <c r="H12" s="59" t="s">
        <v>15</v>
      </c>
      <c r="I12" s="60"/>
      <c r="J12" s="60"/>
      <c r="K12" s="55">
        <f>SUM(E45:E53)</f>
        <v>159</v>
      </c>
      <c r="L12" s="61"/>
      <c r="M12" s="60"/>
      <c r="N12" s="60"/>
      <c r="O12" s="62"/>
      <c r="P12" s="57"/>
      <c r="Q12" s="63" t="s">
        <v>16</v>
      </c>
      <c r="R12" s="64"/>
      <c r="S12" s="64"/>
      <c r="T12" s="64"/>
      <c r="U12" s="64"/>
      <c r="V12" s="64"/>
      <c r="W12" s="65"/>
      <c r="X12" s="16"/>
      <c r="Y12" s="16"/>
      <c r="Z12" s="16"/>
      <c r="AA12" s="26"/>
    </row>
    <row r="13" spans="1:27" ht="12" customHeight="1">
      <c r="A13" s="66" t="s">
        <v>17</v>
      </c>
      <c r="B13" s="67"/>
      <c r="C13" s="68">
        <f>SUM(D29:D35)</f>
        <v>31</v>
      </c>
      <c r="D13" s="69"/>
      <c r="E13" s="70"/>
      <c r="F13" s="16"/>
      <c r="G13" s="16"/>
      <c r="H13" s="71" t="s">
        <v>18</v>
      </c>
      <c r="I13" s="72"/>
      <c r="J13" s="72"/>
      <c r="K13" s="73">
        <f>SUM(D22:D23)</f>
        <v>8</v>
      </c>
      <c r="L13" s="74">
        <f>SUM(E22:E23)</f>
        <v>15</v>
      </c>
      <c r="M13" s="75">
        <f>K13/L13</f>
        <v>0.5333333333333333</v>
      </c>
      <c r="N13" s="75"/>
      <c r="O13" s="76"/>
      <c r="P13" s="70"/>
      <c r="Q13" s="71" t="s">
        <v>19</v>
      </c>
      <c r="R13" s="72"/>
      <c r="S13" s="68">
        <v>3</v>
      </c>
      <c r="T13" s="16"/>
      <c r="U13" s="16"/>
      <c r="V13" s="16"/>
      <c r="W13" s="16"/>
      <c r="X13" s="16"/>
      <c r="Y13" s="16"/>
      <c r="Z13" s="16"/>
      <c r="AA13" s="26"/>
    </row>
    <row r="14" spans="1:27" ht="12" customHeight="1">
      <c r="A14" s="66" t="s">
        <v>20</v>
      </c>
      <c r="B14" s="67"/>
      <c r="C14" s="77">
        <f>C12/C13</f>
        <v>5.774193548387097</v>
      </c>
      <c r="D14" s="69"/>
      <c r="E14" s="70"/>
      <c r="F14" s="16"/>
      <c r="G14" s="16"/>
      <c r="H14" s="71" t="s">
        <v>20</v>
      </c>
      <c r="I14" s="72"/>
      <c r="J14" s="72"/>
      <c r="K14" s="77">
        <f>K12/K13</f>
        <v>19.875</v>
      </c>
      <c r="L14" s="72"/>
      <c r="M14" s="72"/>
      <c r="N14" s="72"/>
      <c r="O14" s="76"/>
      <c r="P14" s="70"/>
      <c r="Q14" s="72" t="s">
        <v>21</v>
      </c>
      <c r="R14" s="72"/>
      <c r="S14" s="78">
        <v>1</v>
      </c>
      <c r="T14" s="16"/>
      <c r="U14" s="16"/>
      <c r="V14" s="16"/>
      <c r="W14" s="16"/>
      <c r="X14" s="16"/>
      <c r="Y14" s="16"/>
      <c r="Z14" s="16"/>
      <c r="AA14" s="26"/>
    </row>
    <row r="15" spans="1:27" ht="12" customHeight="1">
      <c r="A15" s="79"/>
      <c r="B15" s="67"/>
      <c r="C15" s="67"/>
      <c r="D15" s="69"/>
      <c r="E15" s="70"/>
      <c r="F15" s="16"/>
      <c r="G15" s="16"/>
      <c r="H15" s="71" t="s">
        <v>22</v>
      </c>
      <c r="I15" s="72"/>
      <c r="J15" s="72"/>
      <c r="K15" s="80">
        <v>1</v>
      </c>
      <c r="L15" s="81">
        <v>6</v>
      </c>
      <c r="M15" s="71" t="s">
        <v>23</v>
      </c>
      <c r="N15" s="72"/>
      <c r="O15" s="76"/>
      <c r="P15" s="70"/>
      <c r="Q15" s="72" t="s">
        <v>24</v>
      </c>
      <c r="R15" s="72"/>
      <c r="S15" s="78">
        <v>2</v>
      </c>
      <c r="T15" s="16"/>
      <c r="U15" s="16"/>
      <c r="V15" s="16"/>
      <c r="W15" s="16"/>
      <c r="X15" s="16"/>
      <c r="Y15" s="16"/>
      <c r="Z15" s="16"/>
      <c r="AA15" s="26"/>
    </row>
    <row r="16" spans="1:27" ht="12" customHeight="1">
      <c r="A16" s="82"/>
      <c r="B16" s="83"/>
      <c r="C16" s="83"/>
      <c r="D16" s="84"/>
      <c r="E16" s="85"/>
      <c r="F16" s="86"/>
      <c r="G16" s="86"/>
      <c r="H16" s="86"/>
      <c r="I16" s="86"/>
      <c r="J16" s="86"/>
      <c r="K16" s="86"/>
      <c r="L16" s="87"/>
      <c r="M16" s="86"/>
      <c r="N16" s="86"/>
      <c r="O16" s="84"/>
      <c r="P16" s="85"/>
      <c r="Q16" s="86"/>
      <c r="R16" s="86"/>
      <c r="S16" s="86"/>
      <c r="T16" s="86"/>
      <c r="U16" s="86"/>
      <c r="V16" s="86"/>
      <c r="W16" s="16"/>
      <c r="X16" s="16"/>
      <c r="Y16" s="16"/>
      <c r="Z16" s="16"/>
      <c r="AA16" s="26"/>
    </row>
    <row r="17" spans="1:27" ht="12" customHeight="1">
      <c r="A17" s="88"/>
      <c r="B17" s="54"/>
      <c r="C17" s="54"/>
      <c r="D17" s="60"/>
      <c r="E17" s="60"/>
      <c r="F17" s="60"/>
      <c r="G17" s="60"/>
      <c r="H17" s="60"/>
      <c r="I17" s="60"/>
      <c r="J17" s="60"/>
      <c r="K17" s="60"/>
      <c r="L17" s="61"/>
      <c r="M17" s="60"/>
      <c r="N17" s="60"/>
      <c r="O17" s="60"/>
      <c r="P17" s="60"/>
      <c r="Q17" s="58"/>
      <c r="R17" s="58"/>
      <c r="S17" s="58"/>
      <c r="T17" s="58"/>
      <c r="U17" s="58"/>
      <c r="V17" s="58"/>
      <c r="W17" s="16"/>
      <c r="X17" s="16"/>
      <c r="Y17" s="16"/>
      <c r="Z17" s="16"/>
      <c r="AA17" s="26"/>
    </row>
    <row r="18" spans="1:27" ht="12.75" customHeight="1">
      <c r="A18" s="32"/>
      <c r="B18" s="33"/>
      <c r="C18" s="65" t="s">
        <v>25</v>
      </c>
      <c r="D18" s="65"/>
      <c r="E18" s="65"/>
      <c r="F18" s="65"/>
      <c r="G18" s="65"/>
      <c r="H18" s="65"/>
      <c r="I18" s="65"/>
      <c r="J18" s="16"/>
      <c r="K18" s="17"/>
      <c r="L18" s="17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6"/>
      <c r="X18" s="16"/>
      <c r="Y18" s="16"/>
      <c r="Z18" s="16"/>
      <c r="AA18" s="26"/>
    </row>
    <row r="19" spans="1:27" ht="12.75" customHeight="1">
      <c r="A19" s="89"/>
      <c r="B19" s="90"/>
      <c r="C19" s="91"/>
      <c r="D19" s="91"/>
      <c r="E19" s="91"/>
      <c r="F19" s="91"/>
      <c r="G19" s="91"/>
      <c r="H19" s="91"/>
      <c r="I19" s="91"/>
      <c r="J19" s="92"/>
      <c r="K19" s="93"/>
      <c r="L19" s="17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6"/>
      <c r="X19" s="16"/>
      <c r="Y19" s="16"/>
      <c r="Z19" s="16"/>
      <c r="AA19" s="26"/>
    </row>
    <row r="20" spans="1:27" ht="12.75" customHeight="1">
      <c r="A20" s="94" t="s">
        <v>26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  <c r="L20" s="9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/>
      <c r="X20" s="16"/>
      <c r="Y20" s="16"/>
      <c r="Z20" s="16"/>
      <c r="AA20" s="26"/>
    </row>
    <row r="21" spans="1:27" ht="12.75" customHeight="1">
      <c r="A21" s="98" t="s">
        <v>27</v>
      </c>
      <c r="B21" s="98" t="s">
        <v>28</v>
      </c>
      <c r="C21" s="98" t="s">
        <v>29</v>
      </c>
      <c r="D21" s="98" t="s">
        <v>30</v>
      </c>
      <c r="E21" s="98" t="s">
        <v>31</v>
      </c>
      <c r="F21" s="98" t="s">
        <v>23</v>
      </c>
      <c r="G21" s="98" t="s">
        <v>32</v>
      </c>
      <c r="H21" s="98" t="s">
        <v>33</v>
      </c>
      <c r="I21" s="98" t="s">
        <v>34</v>
      </c>
      <c r="J21" s="98" t="s">
        <v>35</v>
      </c>
      <c r="K21" s="98" t="s">
        <v>36</v>
      </c>
      <c r="L21" s="97"/>
      <c r="M21" s="17"/>
      <c r="N21" s="17"/>
      <c r="O21" s="17"/>
      <c r="P21" s="17"/>
      <c r="Q21" s="17"/>
      <c r="R21" s="17"/>
      <c r="S21" s="17"/>
      <c r="T21" s="16"/>
      <c r="U21" s="16"/>
      <c r="V21" s="16"/>
      <c r="W21" s="17"/>
      <c r="X21" s="16"/>
      <c r="Y21" s="16"/>
      <c r="Z21" s="16"/>
      <c r="AA21" s="26"/>
    </row>
    <row r="22" spans="1:27" ht="12.75" customHeight="1">
      <c r="A22" s="99">
        <v>1</v>
      </c>
      <c r="B22" s="99" t="s">
        <v>37</v>
      </c>
      <c r="C22" s="99" t="s">
        <v>38</v>
      </c>
      <c r="D22" s="99">
        <v>8</v>
      </c>
      <c r="E22" s="99">
        <v>14</v>
      </c>
      <c r="F22" s="99">
        <v>159</v>
      </c>
      <c r="G22" s="99">
        <v>70</v>
      </c>
      <c r="H22" s="99"/>
      <c r="I22" s="99">
        <v>2</v>
      </c>
      <c r="J22" s="99">
        <v>1</v>
      </c>
      <c r="K22" s="100">
        <f>(D22/E22*100)+(F22/E22*8.4)+(I22/E22*100*3.3)-(J22/E22*100*2)</f>
        <v>185.4</v>
      </c>
      <c r="L22" s="97"/>
      <c r="M22" s="17"/>
      <c r="N22" s="17"/>
      <c r="O22" s="17"/>
      <c r="P22" s="17"/>
      <c r="Q22" s="17"/>
      <c r="R22" s="17"/>
      <c r="S22" s="17"/>
      <c r="T22" s="16"/>
      <c r="U22" s="16"/>
      <c r="V22" s="16"/>
      <c r="W22" s="17"/>
      <c r="X22" s="16"/>
      <c r="Y22" s="16"/>
      <c r="Z22" s="16"/>
      <c r="AA22" s="26"/>
    </row>
    <row r="23" spans="1:27" ht="12.75" customHeight="1">
      <c r="A23" s="99">
        <v>7</v>
      </c>
      <c r="B23" s="99" t="s">
        <v>39</v>
      </c>
      <c r="C23" s="99" t="s">
        <v>40</v>
      </c>
      <c r="D23" s="101">
        <v>0</v>
      </c>
      <c r="E23" s="101">
        <v>1</v>
      </c>
      <c r="F23" s="101">
        <v>0</v>
      </c>
      <c r="G23" s="101"/>
      <c r="H23" s="101"/>
      <c r="I23" s="101"/>
      <c r="J23" s="101"/>
      <c r="K23" s="100">
        <f>(D23/E23*100)+(F23/E23*8.4)+(I23/E23*100*3.3)-(J23/E23*100*2)</f>
        <v>0</v>
      </c>
      <c r="L23" s="97"/>
      <c r="M23" s="17"/>
      <c r="N23" s="17"/>
      <c r="O23" s="17"/>
      <c r="P23" s="17"/>
      <c r="Q23" s="17"/>
      <c r="R23" s="17"/>
      <c r="S23" s="17"/>
      <c r="T23" s="16"/>
      <c r="U23" s="16"/>
      <c r="V23" s="16"/>
      <c r="W23" s="17"/>
      <c r="X23" s="16"/>
      <c r="Y23" s="16"/>
      <c r="Z23" s="16"/>
      <c r="AA23" s="26"/>
    </row>
    <row r="24" spans="1:27" ht="12.75" customHeight="1">
      <c r="A24" s="99"/>
      <c r="B24" s="99"/>
      <c r="C24" s="99"/>
      <c r="D24" s="101"/>
      <c r="E24" s="101"/>
      <c r="F24" s="101"/>
      <c r="G24" s="101"/>
      <c r="H24" s="101"/>
      <c r="I24" s="101"/>
      <c r="J24" s="101"/>
      <c r="K24" s="100">
        <f>(D24/E24*100)+(F24/E24*8.4)+(I24/E24*100*3.3)-(J24/E24*100*2)</f>
      </c>
      <c r="L24" s="97"/>
      <c r="M24" s="17"/>
      <c r="N24" s="17"/>
      <c r="O24" s="17"/>
      <c r="P24" s="17"/>
      <c r="Q24" s="17"/>
      <c r="R24" s="17"/>
      <c r="S24" s="17"/>
      <c r="T24" s="16"/>
      <c r="U24" s="16"/>
      <c r="V24" s="16"/>
      <c r="W24" s="17"/>
      <c r="X24" s="16"/>
      <c r="Y24" s="16"/>
      <c r="Z24" s="16"/>
      <c r="AA24" s="26"/>
    </row>
    <row r="25" spans="1:27" ht="15" customHeight="1">
      <c r="A25" s="102"/>
      <c r="B25" s="103"/>
      <c r="C25" s="104"/>
      <c r="D25" s="104"/>
      <c r="E25" s="104"/>
      <c r="F25" s="104"/>
      <c r="G25" s="104"/>
      <c r="H25" s="104"/>
      <c r="I25" s="104"/>
      <c r="J25" s="105"/>
      <c r="K25" s="106"/>
      <c r="L25" s="17"/>
      <c r="M25" s="17"/>
      <c r="N25" s="17"/>
      <c r="O25" s="17"/>
      <c r="P25" s="17"/>
      <c r="Q25" s="17"/>
      <c r="R25" s="17"/>
      <c r="S25" s="17"/>
      <c r="T25" s="16"/>
      <c r="U25" s="16"/>
      <c r="V25" s="17"/>
      <c r="W25" s="16"/>
      <c r="X25" s="16"/>
      <c r="Y25" s="16"/>
      <c r="Z25" s="16"/>
      <c r="AA25" s="26"/>
    </row>
    <row r="26" spans="1:27" ht="12.75" customHeight="1">
      <c r="A26" s="107"/>
      <c r="B26" s="108"/>
      <c r="C26" s="109"/>
      <c r="D26" s="93"/>
      <c r="E26" s="109"/>
      <c r="F26" s="109"/>
      <c r="G26" s="93"/>
      <c r="H26" s="93"/>
      <c r="I26" s="93"/>
      <c r="J26" s="17"/>
      <c r="K26" s="17"/>
      <c r="L26" s="17"/>
      <c r="M26" s="110" t="s">
        <v>41</v>
      </c>
      <c r="N26" s="110"/>
      <c r="O26" s="110"/>
      <c r="P26" s="110"/>
      <c r="Q26" s="110"/>
      <c r="R26" s="110"/>
      <c r="S26" s="110"/>
      <c r="T26" s="16"/>
      <c r="U26" s="16"/>
      <c r="V26" s="16"/>
      <c r="W26" s="17"/>
      <c r="X26" s="16"/>
      <c r="Y26" s="16"/>
      <c r="Z26" s="16"/>
      <c r="AA26" s="26"/>
    </row>
    <row r="27" spans="1:27" ht="12.75" customHeight="1">
      <c r="A27" s="111" t="s">
        <v>42</v>
      </c>
      <c r="B27" s="112"/>
      <c r="C27" s="112"/>
      <c r="D27" s="112"/>
      <c r="E27" s="112"/>
      <c r="F27" s="112"/>
      <c r="G27" s="112"/>
      <c r="H27" s="112"/>
      <c r="I27" s="113"/>
      <c r="J27" s="97"/>
      <c r="K27" s="17"/>
      <c r="L27" s="17"/>
      <c r="M27" s="93"/>
      <c r="N27" s="93"/>
      <c r="O27" s="93"/>
      <c r="P27" s="17"/>
      <c r="Q27" s="17"/>
      <c r="R27" s="17"/>
      <c r="S27" s="17"/>
      <c r="T27" s="16"/>
      <c r="U27" s="16"/>
      <c r="V27" s="16"/>
      <c r="W27" s="17"/>
      <c r="X27" s="16"/>
      <c r="Y27" s="16"/>
      <c r="Z27" s="16"/>
      <c r="AA27" s="26"/>
    </row>
    <row r="28" spans="1:27" ht="12.75" customHeight="1">
      <c r="A28" s="114" t="s">
        <v>27</v>
      </c>
      <c r="B28" s="114" t="s">
        <v>28</v>
      </c>
      <c r="C28" s="114" t="s">
        <v>29</v>
      </c>
      <c r="D28" s="114" t="s">
        <v>43</v>
      </c>
      <c r="E28" s="114" t="s">
        <v>44</v>
      </c>
      <c r="F28" s="114" t="s">
        <v>32</v>
      </c>
      <c r="G28" s="114" t="s">
        <v>45</v>
      </c>
      <c r="H28" s="114" t="s">
        <v>46</v>
      </c>
      <c r="I28" s="114" t="s">
        <v>47</v>
      </c>
      <c r="J28" s="97"/>
      <c r="K28" s="17"/>
      <c r="L28" s="115"/>
      <c r="M28" s="116" t="s">
        <v>48</v>
      </c>
      <c r="N28" s="117"/>
      <c r="O28" s="118"/>
      <c r="P28" s="119"/>
      <c r="Q28" s="93"/>
      <c r="R28" s="93"/>
      <c r="S28" s="93"/>
      <c r="T28" s="92"/>
      <c r="U28" s="16"/>
      <c r="V28" s="16"/>
      <c r="W28" s="16"/>
      <c r="X28" s="16"/>
      <c r="Y28" s="16"/>
      <c r="Z28" s="16"/>
      <c r="AA28" s="26"/>
    </row>
    <row r="29" spans="1:27" ht="12.75" customHeight="1">
      <c r="A29" s="99">
        <v>7</v>
      </c>
      <c r="B29" s="99" t="s">
        <v>39</v>
      </c>
      <c r="C29" s="99" t="s">
        <v>40</v>
      </c>
      <c r="D29" s="99">
        <v>9</v>
      </c>
      <c r="E29" s="99">
        <v>33</v>
      </c>
      <c r="F29" s="101">
        <v>13</v>
      </c>
      <c r="G29" s="100">
        <f aca="true" t="shared" si="0" ref="G29:G35">E29/D29</f>
        <v>3.6666666666666665</v>
      </c>
      <c r="H29" s="101">
        <v>1</v>
      </c>
      <c r="I29" s="101"/>
      <c r="J29" s="97"/>
      <c r="K29" s="17"/>
      <c r="L29" s="115"/>
      <c r="M29" s="114" t="s">
        <v>27</v>
      </c>
      <c r="N29" s="120" t="s">
        <v>28</v>
      </c>
      <c r="O29" s="121"/>
      <c r="P29" s="94" t="s">
        <v>29</v>
      </c>
      <c r="Q29" s="96"/>
      <c r="R29" s="98" t="s">
        <v>49</v>
      </c>
      <c r="S29" s="98" t="s">
        <v>50</v>
      </c>
      <c r="T29" s="122" t="s">
        <v>45</v>
      </c>
      <c r="U29" s="15"/>
      <c r="V29" s="16"/>
      <c r="W29" s="16"/>
      <c r="X29" s="16"/>
      <c r="Y29" s="17"/>
      <c r="Z29" s="16"/>
      <c r="AA29" s="26"/>
    </row>
    <row r="30" spans="1:27" ht="12.75" customHeight="1">
      <c r="A30" s="99">
        <v>9</v>
      </c>
      <c r="B30" s="99" t="s">
        <v>51</v>
      </c>
      <c r="C30" s="99" t="s">
        <v>52</v>
      </c>
      <c r="D30" s="99">
        <v>2</v>
      </c>
      <c r="E30" s="99">
        <v>13</v>
      </c>
      <c r="F30" s="101">
        <v>9</v>
      </c>
      <c r="G30" s="100">
        <f t="shared" si="0"/>
        <v>6.5</v>
      </c>
      <c r="H30" s="101"/>
      <c r="I30" s="101"/>
      <c r="J30" s="97"/>
      <c r="K30" s="17"/>
      <c r="L30" s="115"/>
      <c r="M30" s="123">
        <v>36</v>
      </c>
      <c r="N30" s="124" t="s">
        <v>53</v>
      </c>
      <c r="O30" s="125"/>
      <c r="P30" s="126" t="s">
        <v>54</v>
      </c>
      <c r="Q30" s="127"/>
      <c r="R30" s="99">
        <v>4</v>
      </c>
      <c r="S30" s="99">
        <v>4</v>
      </c>
      <c r="T30" s="128">
        <f>R30/S30</f>
        <v>1</v>
      </c>
      <c r="U30" s="15"/>
      <c r="V30" s="16"/>
      <c r="W30" s="16"/>
      <c r="X30" s="16"/>
      <c r="Y30" s="17"/>
      <c r="Z30" s="16"/>
      <c r="AA30" s="26"/>
    </row>
    <row r="31" spans="1:27" ht="12.75" customHeight="1">
      <c r="A31" s="99">
        <v>1</v>
      </c>
      <c r="B31" s="99" t="s">
        <v>37</v>
      </c>
      <c r="C31" s="99" t="s">
        <v>38</v>
      </c>
      <c r="D31" s="101">
        <v>5</v>
      </c>
      <c r="E31" s="101">
        <v>6</v>
      </c>
      <c r="F31" s="101">
        <v>4</v>
      </c>
      <c r="G31" s="100">
        <f t="shared" si="0"/>
        <v>1.2</v>
      </c>
      <c r="H31" s="101"/>
      <c r="I31" s="101"/>
      <c r="J31" s="97"/>
      <c r="K31" s="17"/>
      <c r="L31" s="115"/>
      <c r="M31" s="123"/>
      <c r="N31" s="124"/>
      <c r="O31" s="125"/>
      <c r="P31" s="126"/>
      <c r="Q31" s="127"/>
      <c r="R31" s="101"/>
      <c r="S31" s="101"/>
      <c r="T31" s="128">
        <f>R31/S31</f>
      </c>
      <c r="U31" s="15"/>
      <c r="V31" s="16"/>
      <c r="W31" s="16"/>
      <c r="X31" s="17"/>
      <c r="Y31" s="17"/>
      <c r="Z31" s="16"/>
      <c r="AA31" s="26"/>
    </row>
    <row r="32" spans="1:27" ht="12.75" customHeight="1">
      <c r="A32" s="99">
        <v>11</v>
      </c>
      <c r="B32" s="99" t="s">
        <v>55</v>
      </c>
      <c r="C32" s="99" t="s">
        <v>56</v>
      </c>
      <c r="D32" s="101">
        <v>1</v>
      </c>
      <c r="E32" s="101">
        <v>3</v>
      </c>
      <c r="F32" s="101">
        <v>3</v>
      </c>
      <c r="G32" s="100">
        <f t="shared" si="0"/>
        <v>3</v>
      </c>
      <c r="H32" s="101"/>
      <c r="I32" s="101"/>
      <c r="J32" s="97"/>
      <c r="K32" s="17"/>
      <c r="L32" s="115"/>
      <c r="M32" s="123"/>
      <c r="N32" s="124"/>
      <c r="O32" s="125"/>
      <c r="P32" s="126"/>
      <c r="Q32" s="127"/>
      <c r="R32" s="101"/>
      <c r="S32" s="101"/>
      <c r="T32" s="128">
        <f>R32/S32</f>
      </c>
      <c r="U32" s="129"/>
      <c r="V32" s="130"/>
      <c r="W32" s="16"/>
      <c r="X32" s="16"/>
      <c r="Y32" s="16"/>
      <c r="Z32" s="16"/>
      <c r="AA32" s="26"/>
    </row>
    <row r="33" spans="1:27" ht="12.75" customHeight="1">
      <c r="A33" s="99">
        <v>20</v>
      </c>
      <c r="B33" s="99" t="s">
        <v>57</v>
      </c>
      <c r="C33" s="99" t="s">
        <v>58</v>
      </c>
      <c r="D33" s="101">
        <v>5</v>
      </c>
      <c r="E33" s="101">
        <v>18</v>
      </c>
      <c r="F33" s="101">
        <v>6</v>
      </c>
      <c r="G33" s="100">
        <f t="shared" si="0"/>
        <v>3.6</v>
      </c>
      <c r="H33" s="101"/>
      <c r="I33" s="101"/>
      <c r="J33" s="97"/>
      <c r="K33" s="17"/>
      <c r="L33" s="17"/>
      <c r="M33" s="131"/>
      <c r="N33" s="132"/>
      <c r="O33" s="131"/>
      <c r="P33" s="133"/>
      <c r="Q33" s="104"/>
      <c r="R33" s="104"/>
      <c r="S33" s="104"/>
      <c r="T33" s="134"/>
      <c r="U33" s="16"/>
      <c r="V33" s="16"/>
      <c r="W33" s="16"/>
      <c r="X33" s="16"/>
      <c r="Y33" s="16"/>
      <c r="Z33" s="16"/>
      <c r="AA33" s="26"/>
    </row>
    <row r="34" spans="1:27" ht="12.75" customHeight="1">
      <c r="A34" s="99">
        <v>5</v>
      </c>
      <c r="B34" s="99" t="s">
        <v>59</v>
      </c>
      <c r="C34" s="99" t="s">
        <v>60</v>
      </c>
      <c r="D34" s="101">
        <v>1</v>
      </c>
      <c r="E34" s="101">
        <v>6</v>
      </c>
      <c r="F34" s="101">
        <v>6</v>
      </c>
      <c r="G34" s="100">
        <f t="shared" si="0"/>
        <v>6</v>
      </c>
      <c r="H34" s="101"/>
      <c r="I34" s="101"/>
      <c r="J34" s="97"/>
      <c r="K34" s="17"/>
      <c r="L34" s="115"/>
      <c r="M34" s="116" t="s">
        <v>61</v>
      </c>
      <c r="N34" s="117"/>
      <c r="O34" s="118"/>
      <c r="P34" s="135"/>
      <c r="Q34" s="109"/>
      <c r="R34" s="109"/>
      <c r="S34" s="93"/>
      <c r="T34" s="92"/>
      <c r="U34" s="92"/>
      <c r="V34" s="16"/>
      <c r="W34" s="16"/>
      <c r="X34" s="16"/>
      <c r="Y34" s="16"/>
      <c r="Z34" s="16"/>
      <c r="AA34" s="26"/>
    </row>
    <row r="35" spans="1:27" ht="12.75" customHeight="1">
      <c r="A35" s="99">
        <v>23</v>
      </c>
      <c r="B35" s="99" t="s">
        <v>62</v>
      </c>
      <c r="C35" s="99" t="s">
        <v>63</v>
      </c>
      <c r="D35" s="101">
        <v>8</v>
      </c>
      <c r="E35" s="101">
        <v>100</v>
      </c>
      <c r="F35" s="101">
        <v>58</v>
      </c>
      <c r="G35" s="100">
        <f t="shared" si="0"/>
        <v>12.5</v>
      </c>
      <c r="H35" s="101"/>
      <c r="I35" s="101"/>
      <c r="J35" s="97"/>
      <c r="K35" s="17"/>
      <c r="L35" s="115"/>
      <c r="M35" s="114" t="s">
        <v>27</v>
      </c>
      <c r="N35" s="120" t="s">
        <v>28</v>
      </c>
      <c r="O35" s="121"/>
      <c r="P35" s="94" t="s">
        <v>29</v>
      </c>
      <c r="Q35" s="96"/>
      <c r="R35" s="98" t="s">
        <v>49</v>
      </c>
      <c r="S35" s="98" t="s">
        <v>50</v>
      </c>
      <c r="T35" s="122" t="s">
        <v>45</v>
      </c>
      <c r="U35" s="122" t="s">
        <v>64</v>
      </c>
      <c r="V35" s="15"/>
      <c r="W35" s="16"/>
      <c r="X35" s="16"/>
      <c r="Y35" s="16"/>
      <c r="Z35" s="16"/>
      <c r="AA35" s="26"/>
    </row>
    <row r="36" spans="1:27" ht="12.75" customHeight="1">
      <c r="A36" s="99"/>
      <c r="B36" s="99"/>
      <c r="C36" s="99"/>
      <c r="D36" s="101"/>
      <c r="E36" s="101"/>
      <c r="F36" s="101"/>
      <c r="G36" s="100">
        <f>E36/D36</f>
      </c>
      <c r="H36" s="101"/>
      <c r="I36" s="101"/>
      <c r="J36" s="97"/>
      <c r="K36" s="17"/>
      <c r="L36" s="115"/>
      <c r="M36" s="123">
        <v>36</v>
      </c>
      <c r="N36" s="124" t="s">
        <v>53</v>
      </c>
      <c r="O36" s="125"/>
      <c r="P36" s="126" t="s">
        <v>54</v>
      </c>
      <c r="Q36" s="127"/>
      <c r="R36" s="99"/>
      <c r="S36" s="99"/>
      <c r="T36" s="128">
        <f>R36/S36</f>
      </c>
      <c r="U36" s="136"/>
      <c r="V36" s="15"/>
      <c r="W36" s="16"/>
      <c r="X36" s="16"/>
      <c r="Y36" s="16"/>
      <c r="Z36" s="16"/>
      <c r="AA36" s="26"/>
    </row>
    <row r="37" spans="1:27" ht="12.75" customHeight="1">
      <c r="A37" s="99"/>
      <c r="B37" s="99"/>
      <c r="C37" s="99"/>
      <c r="D37" s="101"/>
      <c r="E37" s="101"/>
      <c r="F37" s="101"/>
      <c r="G37" s="100">
        <f>E37/D37</f>
      </c>
      <c r="H37" s="101"/>
      <c r="I37" s="101"/>
      <c r="J37" s="97"/>
      <c r="K37" s="17"/>
      <c r="L37" s="115"/>
      <c r="M37" s="123"/>
      <c r="N37" s="124"/>
      <c r="O37" s="125"/>
      <c r="P37" s="126"/>
      <c r="Q37" s="127"/>
      <c r="R37" s="101"/>
      <c r="S37" s="101"/>
      <c r="T37" s="128">
        <f>R37/S37</f>
      </c>
      <c r="U37" s="136"/>
      <c r="V37" s="15"/>
      <c r="W37" s="16"/>
      <c r="X37" s="16"/>
      <c r="Y37" s="16"/>
      <c r="Z37" s="16"/>
      <c r="AA37" s="26"/>
    </row>
    <row r="38" spans="1:27" ht="12.75" customHeight="1">
      <c r="A38" s="99"/>
      <c r="B38" s="99"/>
      <c r="C38" s="99"/>
      <c r="D38" s="101"/>
      <c r="E38" s="101"/>
      <c r="F38" s="101"/>
      <c r="G38" s="100">
        <f>E38/D38</f>
      </c>
      <c r="H38" s="101"/>
      <c r="I38" s="101"/>
      <c r="J38" s="97"/>
      <c r="K38" s="17"/>
      <c r="L38" s="115"/>
      <c r="M38" s="123"/>
      <c r="N38" s="124"/>
      <c r="O38" s="125"/>
      <c r="P38" s="126"/>
      <c r="Q38" s="127"/>
      <c r="R38" s="101"/>
      <c r="S38" s="101"/>
      <c r="T38" s="128">
        <f>R38/S38</f>
      </c>
      <c r="U38" s="136"/>
      <c r="V38" s="15"/>
      <c r="W38" s="16"/>
      <c r="X38" s="16"/>
      <c r="Y38" s="16"/>
      <c r="Z38" s="16"/>
      <c r="AA38" s="26"/>
    </row>
    <row r="39" spans="1:27" ht="12.75" customHeight="1">
      <c r="A39" s="99"/>
      <c r="B39" s="99"/>
      <c r="C39" s="99"/>
      <c r="D39" s="101"/>
      <c r="E39" s="101"/>
      <c r="F39" s="101"/>
      <c r="G39" s="100">
        <f>E39/D39</f>
      </c>
      <c r="H39" s="101"/>
      <c r="I39" s="101"/>
      <c r="J39" s="97"/>
      <c r="K39" s="17"/>
      <c r="L39" s="17"/>
      <c r="M39" s="106"/>
      <c r="N39" s="106"/>
      <c r="O39" s="106"/>
      <c r="P39" s="106"/>
      <c r="Q39" s="106"/>
      <c r="R39" s="106"/>
      <c r="S39" s="106"/>
      <c r="T39" s="31"/>
      <c r="U39" s="31"/>
      <c r="V39" s="16"/>
      <c r="W39" s="16"/>
      <c r="X39" s="16"/>
      <c r="Y39" s="16"/>
      <c r="Z39" s="16"/>
      <c r="AA39" s="26"/>
    </row>
    <row r="40" spans="1:27" ht="12.75" customHeight="1">
      <c r="A40" s="99"/>
      <c r="B40" s="99"/>
      <c r="C40" s="99"/>
      <c r="D40" s="101"/>
      <c r="E40" s="101"/>
      <c r="F40" s="101"/>
      <c r="G40" s="100">
        <f>E40/D40</f>
      </c>
      <c r="H40" s="101"/>
      <c r="I40" s="101"/>
      <c r="J40" s="97"/>
      <c r="K40" s="17"/>
      <c r="L40" s="17"/>
      <c r="M40" s="17"/>
      <c r="N40" s="17"/>
      <c r="O40" s="17"/>
      <c r="P40" s="17"/>
      <c r="Q40" s="17"/>
      <c r="R40" s="17"/>
      <c r="S40" s="17"/>
      <c r="T40" s="16"/>
      <c r="U40" s="16"/>
      <c r="V40" s="137"/>
      <c r="W40" s="16"/>
      <c r="X40" s="16"/>
      <c r="Y40" s="16"/>
      <c r="Z40" s="16"/>
      <c r="AA40" s="26"/>
    </row>
    <row r="41" spans="1:27" ht="15" customHeight="1">
      <c r="A41" s="102"/>
      <c r="B41" s="103"/>
      <c r="C41" s="104"/>
      <c r="D41" s="104"/>
      <c r="E41" s="104"/>
      <c r="F41" s="105"/>
      <c r="G41" s="104"/>
      <c r="H41" s="104"/>
      <c r="I41" s="106"/>
      <c r="J41" s="17"/>
      <c r="K41" s="17"/>
      <c r="L41" s="17"/>
      <c r="M41" s="17"/>
      <c r="N41" s="17"/>
      <c r="O41" s="17"/>
      <c r="P41" s="17"/>
      <c r="Q41" s="17"/>
      <c r="R41" s="138"/>
      <c r="S41" s="138"/>
      <c r="T41" s="137"/>
      <c r="U41" s="16"/>
      <c r="V41" s="16"/>
      <c r="W41" s="17"/>
      <c r="X41" s="16"/>
      <c r="Y41" s="16"/>
      <c r="Z41" s="16"/>
      <c r="AA41" s="26"/>
    </row>
    <row r="42" spans="1:27" ht="12.75" customHeight="1">
      <c r="A42" s="107"/>
      <c r="B42" s="108"/>
      <c r="C42" s="108"/>
      <c r="D42" s="93"/>
      <c r="E42" s="93"/>
      <c r="F42" s="93"/>
      <c r="G42" s="93"/>
      <c r="H42" s="93"/>
      <c r="I42" s="93"/>
      <c r="J42" s="17"/>
      <c r="K42" s="17"/>
      <c r="L42" s="17"/>
      <c r="M42" s="139" t="s">
        <v>65</v>
      </c>
      <c r="N42" s="17"/>
      <c r="O42" s="138"/>
      <c r="P42" s="138"/>
      <c r="Q42" s="138"/>
      <c r="R42" s="17"/>
      <c r="S42" s="17"/>
      <c r="T42" s="16"/>
      <c r="U42" s="16"/>
      <c r="V42" s="17"/>
      <c r="W42" s="17"/>
      <c r="X42" s="16"/>
      <c r="Y42" s="16"/>
      <c r="Z42" s="16"/>
      <c r="AA42" s="26"/>
    </row>
    <row r="43" spans="1:27" ht="12.75" customHeight="1">
      <c r="A43" s="111" t="s">
        <v>66</v>
      </c>
      <c r="B43" s="112"/>
      <c r="C43" s="112"/>
      <c r="D43" s="112"/>
      <c r="E43" s="112"/>
      <c r="F43" s="112"/>
      <c r="G43" s="112"/>
      <c r="H43" s="112"/>
      <c r="I43" s="113"/>
      <c r="J43" s="97"/>
      <c r="K43" s="17"/>
      <c r="L43" s="17"/>
      <c r="M43" s="93"/>
      <c r="N43" s="140"/>
      <c r="O43" s="140"/>
      <c r="P43" s="140"/>
      <c r="Q43" s="140"/>
      <c r="R43" s="93"/>
      <c r="S43" s="93"/>
      <c r="T43" s="92"/>
      <c r="U43" s="92"/>
      <c r="V43" s="93"/>
      <c r="W43" s="93"/>
      <c r="X43" s="16"/>
      <c r="Y43" s="16"/>
      <c r="Z43" s="16"/>
      <c r="AA43" s="26"/>
    </row>
    <row r="44" spans="1:27" ht="25.5" customHeight="1">
      <c r="A44" s="114" t="s">
        <v>27</v>
      </c>
      <c r="B44" s="114" t="s">
        <v>28</v>
      </c>
      <c r="C44" s="114" t="s">
        <v>29</v>
      </c>
      <c r="D44" s="141" t="s">
        <v>67</v>
      </c>
      <c r="E44" s="114" t="s">
        <v>44</v>
      </c>
      <c r="F44" s="114" t="s">
        <v>32</v>
      </c>
      <c r="G44" s="114" t="s">
        <v>45</v>
      </c>
      <c r="H44" s="114" t="s">
        <v>46</v>
      </c>
      <c r="I44" s="114" t="s">
        <v>47</v>
      </c>
      <c r="J44" s="97"/>
      <c r="K44" s="17"/>
      <c r="L44" s="115"/>
      <c r="M44" s="114" t="s">
        <v>27</v>
      </c>
      <c r="N44" s="120" t="s">
        <v>28</v>
      </c>
      <c r="O44" s="121"/>
      <c r="P44" s="120" t="s">
        <v>29</v>
      </c>
      <c r="Q44" s="121"/>
      <c r="R44" s="114" t="s">
        <v>46</v>
      </c>
      <c r="S44" s="114" t="s">
        <v>61</v>
      </c>
      <c r="T44" s="142" t="s">
        <v>68</v>
      </c>
      <c r="U44" s="142" t="s">
        <v>69</v>
      </c>
      <c r="V44" s="142" t="s">
        <v>70</v>
      </c>
      <c r="W44" s="143" t="s">
        <v>71</v>
      </c>
      <c r="X44" s="97"/>
      <c r="Y44" s="17"/>
      <c r="Z44" s="16"/>
      <c r="AA44" s="26"/>
    </row>
    <row r="45" spans="1:27" ht="12.75" customHeight="1">
      <c r="A45" s="99">
        <v>9</v>
      </c>
      <c r="B45" s="99" t="s">
        <v>51</v>
      </c>
      <c r="C45" s="99" t="s">
        <v>52</v>
      </c>
      <c r="D45" s="99">
        <v>4</v>
      </c>
      <c r="E45" s="99">
        <v>108</v>
      </c>
      <c r="F45" s="99">
        <v>70</v>
      </c>
      <c r="G45" s="100">
        <f aca="true" t="shared" si="1" ref="G45:G53">E45/D45</f>
        <v>27</v>
      </c>
      <c r="H45" s="101">
        <v>1</v>
      </c>
      <c r="I45" s="101"/>
      <c r="J45" s="97"/>
      <c r="K45" s="17"/>
      <c r="L45" s="115"/>
      <c r="M45" s="99">
        <v>9</v>
      </c>
      <c r="N45" s="144" t="s">
        <v>51</v>
      </c>
      <c r="O45" s="145"/>
      <c r="P45" s="144" t="s">
        <v>52</v>
      </c>
      <c r="Q45" s="125"/>
      <c r="R45" s="123">
        <v>2</v>
      </c>
      <c r="S45" s="123"/>
      <c r="T45" s="146"/>
      <c r="U45" s="146"/>
      <c r="V45" s="146"/>
      <c r="W45" s="147">
        <f aca="true" t="shared" si="2" ref="W45:W53">(R45*6)+(S45*3)+(T45*1)+(U45*2)+(V45*2)</f>
        <v>12</v>
      </c>
      <c r="X45" s="97"/>
      <c r="Y45" s="17"/>
      <c r="Z45" s="16"/>
      <c r="AA45" s="26"/>
    </row>
    <row r="46" spans="1:27" ht="12.75" customHeight="1">
      <c r="A46" s="99">
        <v>23</v>
      </c>
      <c r="B46" s="99" t="s">
        <v>72</v>
      </c>
      <c r="C46" s="99" t="s">
        <v>63</v>
      </c>
      <c r="D46" s="99">
        <v>1</v>
      </c>
      <c r="E46" s="99">
        <v>17</v>
      </c>
      <c r="F46" s="99">
        <v>17</v>
      </c>
      <c r="G46" s="100">
        <f t="shared" si="1"/>
        <v>17</v>
      </c>
      <c r="H46" s="101"/>
      <c r="I46" s="101"/>
      <c r="J46" s="97"/>
      <c r="K46" s="17"/>
      <c r="L46" s="115"/>
      <c r="M46" s="123">
        <v>36</v>
      </c>
      <c r="N46" s="124" t="s">
        <v>53</v>
      </c>
      <c r="O46" s="125"/>
      <c r="P46" s="124" t="s">
        <v>54</v>
      </c>
      <c r="Q46" s="125"/>
      <c r="R46" s="123"/>
      <c r="S46" s="123">
        <v>0</v>
      </c>
      <c r="T46" s="146">
        <v>4</v>
      </c>
      <c r="U46" s="146"/>
      <c r="V46" s="146"/>
      <c r="W46" s="147">
        <f t="shared" si="2"/>
        <v>4</v>
      </c>
      <c r="X46" s="97"/>
      <c r="Y46" s="17"/>
      <c r="Z46" s="16"/>
      <c r="AA46" s="26"/>
    </row>
    <row r="47" spans="1:27" ht="12.75" customHeight="1">
      <c r="A47" s="99">
        <v>7</v>
      </c>
      <c r="B47" s="99" t="s">
        <v>39</v>
      </c>
      <c r="C47" s="99" t="s">
        <v>40</v>
      </c>
      <c r="D47" s="99">
        <v>2</v>
      </c>
      <c r="E47" s="99">
        <v>25</v>
      </c>
      <c r="F47" s="99">
        <v>13</v>
      </c>
      <c r="G47" s="100">
        <f t="shared" si="1"/>
        <v>12.5</v>
      </c>
      <c r="H47" s="101">
        <v>1</v>
      </c>
      <c r="I47" s="101"/>
      <c r="J47" s="97"/>
      <c r="K47" s="17"/>
      <c r="L47" s="115"/>
      <c r="M47" s="99">
        <v>7</v>
      </c>
      <c r="N47" s="144" t="s">
        <v>39</v>
      </c>
      <c r="O47" s="148"/>
      <c r="P47" s="144" t="s">
        <v>40</v>
      </c>
      <c r="Q47" s="125"/>
      <c r="R47" s="123">
        <v>2</v>
      </c>
      <c r="S47" s="123"/>
      <c r="T47" s="146"/>
      <c r="U47" s="146"/>
      <c r="V47" s="146"/>
      <c r="W47" s="147">
        <f t="shared" si="2"/>
        <v>12</v>
      </c>
      <c r="X47" s="97"/>
      <c r="Y47" s="17"/>
      <c r="Z47" s="16"/>
      <c r="AA47" s="26"/>
    </row>
    <row r="48" spans="1:27" ht="12.75" customHeight="1">
      <c r="A48" s="99">
        <v>11</v>
      </c>
      <c r="B48" s="99" t="s">
        <v>55</v>
      </c>
      <c r="C48" s="99" t="s">
        <v>56</v>
      </c>
      <c r="D48" s="99">
        <v>1</v>
      </c>
      <c r="E48" s="99">
        <v>9</v>
      </c>
      <c r="F48" s="99">
        <v>9</v>
      </c>
      <c r="G48" s="100">
        <f>E48/D48</f>
        <v>9</v>
      </c>
      <c r="H48" s="101"/>
      <c r="I48" s="101"/>
      <c r="J48" s="97"/>
      <c r="K48" s="17"/>
      <c r="L48" s="115"/>
      <c r="M48" s="149"/>
      <c r="N48" s="150"/>
      <c r="O48" s="151"/>
      <c r="P48" s="150"/>
      <c r="Q48" s="151"/>
      <c r="R48" s="149"/>
      <c r="S48" s="149"/>
      <c r="T48" s="149"/>
      <c r="U48" s="146"/>
      <c r="V48" s="146"/>
      <c r="W48" s="147">
        <f t="shared" si="2"/>
        <v>0</v>
      </c>
      <c r="X48" s="97"/>
      <c r="Y48" s="17"/>
      <c r="Z48" s="16"/>
      <c r="AA48" s="26"/>
    </row>
    <row r="49" spans="1:27" ht="12.75" customHeight="1">
      <c r="A49" s="99"/>
      <c r="B49" s="99"/>
      <c r="C49" s="99"/>
      <c r="D49" s="99"/>
      <c r="E49" s="99"/>
      <c r="F49" s="99"/>
      <c r="G49" s="100">
        <f t="shared" si="1"/>
      </c>
      <c r="H49" s="101"/>
      <c r="I49" s="101"/>
      <c r="J49" s="97"/>
      <c r="K49" s="17"/>
      <c r="L49" s="115"/>
      <c r="M49" s="123"/>
      <c r="N49" s="124"/>
      <c r="O49" s="125"/>
      <c r="P49" s="124"/>
      <c r="Q49" s="125"/>
      <c r="R49" s="123"/>
      <c r="S49" s="123"/>
      <c r="T49" s="146"/>
      <c r="U49" s="146"/>
      <c r="V49" s="146"/>
      <c r="W49" s="147">
        <f t="shared" si="2"/>
        <v>0</v>
      </c>
      <c r="X49" s="97"/>
      <c r="Y49" s="17"/>
      <c r="Z49" s="16"/>
      <c r="AA49" s="26"/>
    </row>
    <row r="50" spans="1:27" ht="12.75" customHeight="1">
      <c r="A50" s="99"/>
      <c r="B50" s="99"/>
      <c r="C50" s="99"/>
      <c r="D50" s="99"/>
      <c r="E50" s="99"/>
      <c r="F50" s="99"/>
      <c r="G50" s="100">
        <f t="shared" si="1"/>
      </c>
      <c r="H50" s="101"/>
      <c r="I50" s="101"/>
      <c r="J50" s="97"/>
      <c r="K50" s="17"/>
      <c r="L50" s="115"/>
      <c r="M50" s="123"/>
      <c r="N50" s="124"/>
      <c r="O50" s="125"/>
      <c r="P50" s="124"/>
      <c r="Q50" s="125"/>
      <c r="R50" s="123"/>
      <c r="S50" s="123"/>
      <c r="T50" s="146"/>
      <c r="U50" s="146"/>
      <c r="V50" s="146"/>
      <c r="W50" s="147">
        <f t="shared" si="2"/>
        <v>0</v>
      </c>
      <c r="X50" s="97"/>
      <c r="Y50" s="17"/>
      <c r="Z50" s="16"/>
      <c r="AA50" s="26"/>
    </row>
    <row r="51" spans="1:27" ht="12.75" customHeight="1">
      <c r="A51" s="99"/>
      <c r="B51" s="99"/>
      <c r="C51" s="99"/>
      <c r="D51" s="101"/>
      <c r="E51" s="101"/>
      <c r="F51" s="101"/>
      <c r="G51" s="100">
        <f t="shared" si="1"/>
      </c>
      <c r="H51" s="101"/>
      <c r="I51" s="101"/>
      <c r="J51" s="97"/>
      <c r="K51" s="17"/>
      <c r="L51" s="115"/>
      <c r="M51" s="123"/>
      <c r="N51" s="124"/>
      <c r="O51" s="125"/>
      <c r="P51" s="124"/>
      <c r="Q51" s="125"/>
      <c r="R51" s="123"/>
      <c r="S51" s="123"/>
      <c r="T51" s="146"/>
      <c r="U51" s="146"/>
      <c r="V51" s="146"/>
      <c r="W51" s="147">
        <f t="shared" si="2"/>
        <v>0</v>
      </c>
      <c r="X51" s="97"/>
      <c r="Y51" s="17"/>
      <c r="Z51" s="16"/>
      <c r="AA51" s="26"/>
    </row>
    <row r="52" spans="1:27" ht="12.75" customHeight="1">
      <c r="A52" s="99"/>
      <c r="B52" s="99"/>
      <c r="C52" s="99"/>
      <c r="D52" s="101"/>
      <c r="E52" s="101"/>
      <c r="F52" s="101"/>
      <c r="G52" s="100">
        <f t="shared" si="1"/>
      </c>
      <c r="H52" s="101"/>
      <c r="I52" s="101"/>
      <c r="J52" s="97"/>
      <c r="K52" s="17"/>
      <c r="L52" s="115"/>
      <c r="M52" s="123"/>
      <c r="N52" s="124"/>
      <c r="O52" s="125"/>
      <c r="P52" s="124"/>
      <c r="Q52" s="125"/>
      <c r="R52" s="123"/>
      <c r="S52" s="123"/>
      <c r="T52" s="146"/>
      <c r="U52" s="146"/>
      <c r="V52" s="146"/>
      <c r="W52" s="147">
        <f t="shared" si="2"/>
        <v>0</v>
      </c>
      <c r="X52" s="97"/>
      <c r="Y52" s="17"/>
      <c r="Z52" s="16"/>
      <c r="AA52" s="26"/>
    </row>
    <row r="53" spans="1:27" ht="12.75" customHeight="1">
      <c r="A53" s="99"/>
      <c r="B53" s="99"/>
      <c r="C53" s="99"/>
      <c r="D53" s="101"/>
      <c r="E53" s="101"/>
      <c r="F53" s="101"/>
      <c r="G53" s="100">
        <f t="shared" si="1"/>
      </c>
      <c r="H53" s="101"/>
      <c r="I53" s="101"/>
      <c r="J53" s="97"/>
      <c r="K53" s="17"/>
      <c r="L53" s="115"/>
      <c r="M53" s="123"/>
      <c r="N53" s="124"/>
      <c r="O53" s="125"/>
      <c r="P53" s="124"/>
      <c r="Q53" s="125"/>
      <c r="R53" s="123"/>
      <c r="S53" s="123"/>
      <c r="T53" s="146"/>
      <c r="U53" s="146"/>
      <c r="V53" s="146"/>
      <c r="W53" s="147">
        <f t="shared" si="2"/>
        <v>0</v>
      </c>
      <c r="X53" s="97"/>
      <c r="Y53" s="17"/>
      <c r="Z53" s="16"/>
      <c r="AA53" s="26"/>
    </row>
    <row r="54" spans="1:27" ht="12.75" customHeight="1">
      <c r="A54" s="99"/>
      <c r="B54" s="99"/>
      <c r="C54" s="99"/>
      <c r="D54" s="101"/>
      <c r="E54" s="101"/>
      <c r="F54" s="101"/>
      <c r="G54" s="100">
        <f>E54/D54</f>
      </c>
      <c r="H54" s="101"/>
      <c r="I54" s="101"/>
      <c r="J54" s="97"/>
      <c r="K54" s="17"/>
      <c r="L54" s="152"/>
      <c r="M54" s="153"/>
      <c r="N54" s="154"/>
      <c r="O54" s="153"/>
      <c r="P54" s="153"/>
      <c r="Q54" s="153"/>
      <c r="R54" s="153"/>
      <c r="S54" s="153"/>
      <c r="T54" s="155"/>
      <c r="U54" s="30"/>
      <c r="V54" s="154"/>
      <c r="W54" s="106"/>
      <c r="X54" s="16"/>
      <c r="Y54" s="16"/>
      <c r="Z54" s="16"/>
      <c r="AA54" s="26"/>
    </row>
    <row r="55" spans="1:27" ht="12.75" customHeight="1">
      <c r="A55" s="99"/>
      <c r="B55" s="99"/>
      <c r="C55" s="99"/>
      <c r="D55" s="101"/>
      <c r="E55" s="101"/>
      <c r="F55" s="101"/>
      <c r="G55" s="100">
        <f>E55/D55</f>
      </c>
      <c r="H55" s="101"/>
      <c r="I55" s="101"/>
      <c r="J55" s="97"/>
      <c r="K55" s="17"/>
      <c r="L55" s="152"/>
      <c r="M55" s="156"/>
      <c r="N55" s="40"/>
      <c r="O55" s="156"/>
      <c r="P55" s="156"/>
      <c r="Q55" s="156"/>
      <c r="R55" s="156"/>
      <c r="S55" s="156"/>
      <c r="T55" s="157"/>
      <c r="U55" s="33"/>
      <c r="V55" s="40"/>
      <c r="W55" s="17"/>
      <c r="X55" s="16"/>
      <c r="Y55" s="16"/>
      <c r="Z55" s="16"/>
      <c r="AA55" s="26"/>
    </row>
    <row r="56" spans="1:27" ht="12.75" customHeight="1">
      <c r="A56" s="99"/>
      <c r="B56" s="99"/>
      <c r="C56" s="99"/>
      <c r="D56" s="101"/>
      <c r="E56" s="101"/>
      <c r="F56" s="101"/>
      <c r="G56" s="100">
        <f>E56/D56</f>
      </c>
      <c r="H56" s="101"/>
      <c r="I56" s="101"/>
      <c r="J56" s="97"/>
      <c r="K56" s="17"/>
      <c r="L56" s="152"/>
      <c r="M56" s="152"/>
      <c r="N56" s="17"/>
      <c r="O56" s="156"/>
      <c r="P56" s="156"/>
      <c r="Q56" s="156"/>
      <c r="R56" s="156"/>
      <c r="S56" s="156"/>
      <c r="T56" s="157"/>
      <c r="U56" s="16"/>
      <c r="V56" s="17"/>
      <c r="W56" s="17"/>
      <c r="X56" s="16"/>
      <c r="Y56" s="16"/>
      <c r="Z56" s="16"/>
      <c r="AA56" s="26"/>
    </row>
    <row r="57" spans="1:27" ht="13.5" customHeight="1">
      <c r="A57" s="158"/>
      <c r="B57" s="159"/>
      <c r="C57" s="160"/>
      <c r="D57" s="160"/>
      <c r="E57" s="160"/>
      <c r="F57" s="161"/>
      <c r="G57" s="160"/>
      <c r="H57" s="160"/>
      <c r="I57" s="31"/>
      <c r="J57" s="16"/>
      <c r="K57" s="162"/>
      <c r="L57" s="162"/>
      <c r="M57" s="16"/>
      <c r="N57" s="163"/>
      <c r="O57" s="163"/>
      <c r="P57" s="163"/>
      <c r="Q57" s="163"/>
      <c r="R57" s="163"/>
      <c r="S57" s="157"/>
      <c r="T57" s="16"/>
      <c r="U57" s="17"/>
      <c r="V57" s="17"/>
      <c r="W57" s="16"/>
      <c r="X57" s="16"/>
      <c r="Y57" s="16"/>
      <c r="Z57" s="16"/>
      <c r="AA57" s="26"/>
    </row>
    <row r="58" spans="1:27" ht="13.5" customHeight="1">
      <c r="A58" s="164"/>
      <c r="B58" s="165"/>
      <c r="C58" s="35"/>
      <c r="D58" s="35"/>
      <c r="E58" s="35"/>
      <c r="F58" s="166"/>
      <c r="G58" s="35"/>
      <c r="H58" s="35"/>
      <c r="I58" s="16"/>
      <c r="J58" s="16"/>
      <c r="K58" s="162"/>
      <c r="L58" s="162"/>
      <c r="M58" s="16"/>
      <c r="N58" s="163"/>
      <c r="O58" s="163"/>
      <c r="P58" s="163"/>
      <c r="Q58" s="163"/>
      <c r="R58" s="163"/>
      <c r="S58" s="157"/>
      <c r="T58" s="16"/>
      <c r="U58" s="17"/>
      <c r="V58" s="17"/>
      <c r="W58" s="16"/>
      <c r="X58" s="16"/>
      <c r="Y58" s="16"/>
      <c r="Z58" s="16"/>
      <c r="AA58" s="26"/>
    </row>
    <row r="59" spans="1:27" ht="12.75" customHeight="1">
      <c r="A59" s="48"/>
      <c r="B59" s="49"/>
      <c r="C59" s="50"/>
      <c r="D59" s="50"/>
      <c r="E59" s="50"/>
      <c r="F59" s="50"/>
      <c r="G59" s="167"/>
      <c r="H59" s="50"/>
      <c r="I59" s="50"/>
      <c r="J59" s="51"/>
      <c r="K59" s="52"/>
      <c r="L59" s="51"/>
      <c r="M59" s="51"/>
      <c r="N59" s="168"/>
      <c r="O59" s="51"/>
      <c r="P59" s="50"/>
      <c r="Q59" s="51"/>
      <c r="R59" s="51"/>
      <c r="S59" s="51"/>
      <c r="T59" s="51"/>
      <c r="U59" s="51"/>
      <c r="V59" s="51"/>
      <c r="W59" s="51"/>
      <c r="X59" s="16"/>
      <c r="Y59" s="16"/>
      <c r="Z59" s="16"/>
      <c r="AA59" s="26"/>
    </row>
    <row r="60" spans="1:27" ht="12.75" customHeight="1">
      <c r="A60" s="169"/>
      <c r="B60" s="170"/>
      <c r="C60" s="170"/>
      <c r="D60" s="58"/>
      <c r="E60" s="58"/>
      <c r="F60" s="58"/>
      <c r="G60" s="58"/>
      <c r="H60" s="58"/>
      <c r="I60" s="58"/>
      <c r="J60" s="58"/>
      <c r="K60" s="58"/>
      <c r="L60" s="171"/>
      <c r="M60" s="171"/>
      <c r="N60" s="171"/>
      <c r="O60" s="171"/>
      <c r="P60" s="171"/>
      <c r="Q60" s="171"/>
      <c r="R60" s="171"/>
      <c r="S60" s="171"/>
      <c r="T60" s="171"/>
      <c r="U60" s="58"/>
      <c r="V60" s="171"/>
      <c r="W60" s="171"/>
      <c r="X60" s="16"/>
      <c r="Y60" s="16"/>
      <c r="Z60" s="16"/>
      <c r="AA60" s="26"/>
    </row>
    <row r="61" spans="1:27" ht="26.25" customHeight="1">
      <c r="A61" s="32"/>
      <c r="B61" s="33"/>
      <c r="C61" s="33"/>
      <c r="D61" s="16"/>
      <c r="E61" s="16"/>
      <c r="F61" s="16"/>
      <c r="G61" s="16"/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6"/>
      <c r="V61" s="17"/>
      <c r="W61" s="17"/>
      <c r="X61" s="16"/>
      <c r="Y61" s="16"/>
      <c r="Z61" s="16"/>
      <c r="AA61" s="26"/>
    </row>
    <row r="62" spans="1:27" ht="23.25" customHeight="1">
      <c r="A62" s="32"/>
      <c r="B62" s="33"/>
      <c r="C62" s="34" t="s">
        <v>73</v>
      </c>
      <c r="D62" s="16"/>
      <c r="E62" s="16"/>
      <c r="F62" s="16"/>
      <c r="G62" s="16"/>
      <c r="H62" s="16"/>
      <c r="I62" s="16"/>
      <c r="J62" s="16"/>
      <c r="K62" s="16"/>
      <c r="L62" s="17"/>
      <c r="M62" s="16"/>
      <c r="N62" s="36" t="str">
        <f>M2</f>
        <v>Centaures Grenoble</v>
      </c>
      <c r="O62" s="172"/>
      <c r="P62" s="17"/>
      <c r="Q62" s="17"/>
      <c r="R62" s="17"/>
      <c r="S62" s="17"/>
      <c r="T62" s="17"/>
      <c r="U62" s="16"/>
      <c r="V62" s="17"/>
      <c r="W62" s="17"/>
      <c r="X62" s="17"/>
      <c r="Y62" s="16"/>
      <c r="Z62" s="16"/>
      <c r="AA62" s="26"/>
    </row>
    <row r="63" spans="1:27" ht="12.75" customHeight="1">
      <c r="A63" s="39"/>
      <c r="B63" s="40"/>
      <c r="C63" s="40"/>
      <c r="D63" s="173"/>
      <c r="E63" s="17"/>
      <c r="F63" s="17"/>
      <c r="G63" s="17"/>
      <c r="H63" s="17"/>
      <c r="I63" s="17"/>
      <c r="J63" s="17"/>
      <c r="K63" s="17"/>
      <c r="L63" s="17"/>
      <c r="M63" s="17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6"/>
      <c r="Z63" s="16"/>
      <c r="AA63" s="26"/>
    </row>
    <row r="64" spans="1:27" ht="12.75" customHeight="1">
      <c r="A64" s="107"/>
      <c r="B64" s="108"/>
      <c r="C64" s="108"/>
      <c r="D64" s="93"/>
      <c r="E64" s="93"/>
      <c r="F64" s="93"/>
      <c r="G64" s="93"/>
      <c r="H64" s="93"/>
      <c r="I64" s="93"/>
      <c r="J64" s="93"/>
      <c r="K64" s="93"/>
      <c r="L64" s="93"/>
      <c r="M64" s="17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17"/>
      <c r="Y64" s="16"/>
      <c r="Z64" s="16"/>
      <c r="AA64" s="26"/>
    </row>
    <row r="65" spans="1:27" ht="25.5" customHeight="1">
      <c r="A65" s="141" t="s">
        <v>74</v>
      </c>
      <c r="B65" s="141" t="s">
        <v>28</v>
      </c>
      <c r="C65" s="114" t="s">
        <v>29</v>
      </c>
      <c r="D65" s="174" t="s">
        <v>75</v>
      </c>
      <c r="E65" s="141" t="s">
        <v>76</v>
      </c>
      <c r="F65" s="141" t="s">
        <v>77</v>
      </c>
      <c r="G65" s="141" t="s">
        <v>78</v>
      </c>
      <c r="H65" s="114" t="s">
        <v>79</v>
      </c>
      <c r="I65" s="141" t="s">
        <v>80</v>
      </c>
      <c r="J65" s="141" t="s">
        <v>81</v>
      </c>
      <c r="K65" s="114" t="s">
        <v>46</v>
      </c>
      <c r="L65" s="114" t="s">
        <v>70</v>
      </c>
      <c r="M65" s="175"/>
      <c r="N65" s="120" t="s">
        <v>82</v>
      </c>
      <c r="O65" s="176"/>
      <c r="P65" s="176"/>
      <c r="Q65" s="176"/>
      <c r="R65" s="176"/>
      <c r="S65" s="176"/>
      <c r="T65" s="176"/>
      <c r="U65" s="176"/>
      <c r="V65" s="176"/>
      <c r="W65" s="121"/>
      <c r="X65" s="97"/>
      <c r="Y65" s="17"/>
      <c r="Z65" s="16"/>
      <c r="AA65" s="26"/>
    </row>
    <row r="66" spans="1:27" ht="12.75" customHeight="1">
      <c r="A66" s="99">
        <v>4</v>
      </c>
      <c r="B66" s="99" t="s">
        <v>83</v>
      </c>
      <c r="C66" s="99" t="s">
        <v>84</v>
      </c>
      <c r="D66" s="177">
        <f aca="true" t="shared" si="3" ref="D66:D90">E66+F66</f>
        <v>3</v>
      </c>
      <c r="E66" s="99">
        <v>2</v>
      </c>
      <c r="F66" s="99">
        <v>1</v>
      </c>
      <c r="G66" s="99"/>
      <c r="H66" s="99">
        <v>1</v>
      </c>
      <c r="I66" s="99"/>
      <c r="J66" s="99"/>
      <c r="K66" s="99"/>
      <c r="L66" s="99"/>
      <c r="M66" s="178"/>
      <c r="N66" s="141" t="s">
        <v>74</v>
      </c>
      <c r="O66" s="179" t="s">
        <v>28</v>
      </c>
      <c r="P66" s="180"/>
      <c r="Q66" s="120" t="s">
        <v>29</v>
      </c>
      <c r="R66" s="121"/>
      <c r="S66" s="114" t="s">
        <v>85</v>
      </c>
      <c r="T66" s="114" t="s">
        <v>23</v>
      </c>
      <c r="U66" s="114" t="s">
        <v>45</v>
      </c>
      <c r="V66" s="114" t="s">
        <v>64</v>
      </c>
      <c r="W66" s="114" t="s">
        <v>46</v>
      </c>
      <c r="X66" s="97"/>
      <c r="Y66" s="17"/>
      <c r="Z66" s="17"/>
      <c r="AA66" s="45"/>
    </row>
    <row r="67" spans="1:27" ht="12.75" customHeight="1">
      <c r="A67" s="99">
        <v>50</v>
      </c>
      <c r="B67" s="99" t="s">
        <v>86</v>
      </c>
      <c r="C67" s="99" t="s">
        <v>87</v>
      </c>
      <c r="D67" s="177">
        <f t="shared" si="3"/>
        <v>0</v>
      </c>
      <c r="E67" s="99"/>
      <c r="F67" s="99"/>
      <c r="G67" s="99"/>
      <c r="H67" s="99"/>
      <c r="I67" s="99"/>
      <c r="J67" s="99"/>
      <c r="K67" s="99"/>
      <c r="L67" s="99"/>
      <c r="M67" s="178"/>
      <c r="N67" s="99">
        <v>9</v>
      </c>
      <c r="O67" s="144" t="s">
        <v>88</v>
      </c>
      <c r="P67" s="148"/>
      <c r="Q67" s="144" t="s">
        <v>52</v>
      </c>
      <c r="R67" s="148"/>
      <c r="S67" s="99">
        <v>3</v>
      </c>
      <c r="T67" s="99">
        <v>34</v>
      </c>
      <c r="U67" s="181">
        <f aca="true" t="shared" si="4" ref="U67:U77">T67/S67</f>
        <v>11.333333333333334</v>
      </c>
      <c r="V67" s="99">
        <v>34</v>
      </c>
      <c r="W67" s="99"/>
      <c r="X67" s="97"/>
      <c r="Y67" s="17"/>
      <c r="Z67" s="17"/>
      <c r="AA67" s="45"/>
    </row>
    <row r="68" spans="1:27" ht="12.75" customHeight="1">
      <c r="A68" s="99">
        <v>9</v>
      </c>
      <c r="B68" s="99" t="s">
        <v>88</v>
      </c>
      <c r="C68" s="99" t="s">
        <v>52</v>
      </c>
      <c r="D68" s="177">
        <f t="shared" si="3"/>
        <v>5</v>
      </c>
      <c r="E68" s="99">
        <v>5</v>
      </c>
      <c r="F68" s="99"/>
      <c r="G68" s="99">
        <v>3</v>
      </c>
      <c r="H68" s="99"/>
      <c r="I68" s="99"/>
      <c r="J68" s="99"/>
      <c r="K68" s="99"/>
      <c r="L68" s="99"/>
      <c r="M68" s="178"/>
      <c r="N68" s="99"/>
      <c r="O68" s="144"/>
      <c r="P68" s="148"/>
      <c r="Q68" s="144"/>
      <c r="R68" s="148"/>
      <c r="S68" s="99"/>
      <c r="T68" s="99"/>
      <c r="U68" s="181">
        <f t="shared" si="4"/>
      </c>
      <c r="V68" s="99"/>
      <c r="W68" s="99"/>
      <c r="X68" s="97"/>
      <c r="Y68" s="17"/>
      <c r="Z68" s="17"/>
      <c r="AA68" s="45"/>
    </row>
    <row r="69" spans="1:27" ht="12.75" customHeight="1">
      <c r="A69" s="99">
        <v>52</v>
      </c>
      <c r="B69" s="99" t="s">
        <v>89</v>
      </c>
      <c r="C69" s="99" t="s">
        <v>90</v>
      </c>
      <c r="D69" s="177">
        <f t="shared" si="3"/>
        <v>3</v>
      </c>
      <c r="E69" s="99"/>
      <c r="F69" s="99">
        <v>3</v>
      </c>
      <c r="G69" s="99"/>
      <c r="H69" s="99"/>
      <c r="I69" s="99"/>
      <c r="J69" s="99"/>
      <c r="K69" s="99"/>
      <c r="L69" s="99"/>
      <c r="M69" s="178"/>
      <c r="N69" s="101"/>
      <c r="O69" s="182"/>
      <c r="P69" s="183"/>
      <c r="Q69" s="182"/>
      <c r="R69" s="183"/>
      <c r="S69" s="99"/>
      <c r="T69" s="99"/>
      <c r="U69" s="181">
        <f t="shared" si="4"/>
      </c>
      <c r="V69" s="99"/>
      <c r="W69" s="99"/>
      <c r="X69" s="97"/>
      <c r="Y69" s="17"/>
      <c r="Z69" s="17"/>
      <c r="AA69" s="45"/>
    </row>
    <row r="70" spans="1:27" ht="12.75" customHeight="1">
      <c r="A70" s="99">
        <v>40</v>
      </c>
      <c r="B70" s="99" t="s">
        <v>91</v>
      </c>
      <c r="C70" s="99" t="s">
        <v>92</v>
      </c>
      <c r="D70" s="177">
        <f t="shared" si="3"/>
        <v>0</v>
      </c>
      <c r="E70" s="99"/>
      <c r="F70" s="99"/>
      <c r="G70" s="99"/>
      <c r="H70" s="99"/>
      <c r="I70" s="99"/>
      <c r="J70" s="99"/>
      <c r="K70" s="99"/>
      <c r="L70" s="99"/>
      <c r="M70" s="178"/>
      <c r="N70" s="101"/>
      <c r="O70" s="182"/>
      <c r="P70" s="183"/>
      <c r="Q70" s="182"/>
      <c r="R70" s="183"/>
      <c r="S70" s="99"/>
      <c r="T70" s="99"/>
      <c r="U70" s="181">
        <f t="shared" si="4"/>
      </c>
      <c r="V70" s="99"/>
      <c r="W70" s="99"/>
      <c r="X70" s="97"/>
      <c r="Y70" s="17"/>
      <c r="Z70" s="17"/>
      <c r="AA70" s="26"/>
    </row>
    <row r="71" spans="1:27" ht="12.75" customHeight="1">
      <c r="A71" s="101">
        <v>16</v>
      </c>
      <c r="B71" s="101" t="s">
        <v>93</v>
      </c>
      <c r="C71" s="101" t="s">
        <v>94</v>
      </c>
      <c r="D71" s="177">
        <f t="shared" si="3"/>
        <v>2</v>
      </c>
      <c r="E71" s="99"/>
      <c r="F71" s="99">
        <v>2</v>
      </c>
      <c r="G71" s="99"/>
      <c r="H71" s="99"/>
      <c r="I71" s="99"/>
      <c r="J71" s="99"/>
      <c r="K71" s="99"/>
      <c r="L71" s="99"/>
      <c r="M71" s="178"/>
      <c r="N71" s="101"/>
      <c r="O71" s="182"/>
      <c r="P71" s="183"/>
      <c r="Q71" s="182"/>
      <c r="R71" s="183"/>
      <c r="S71" s="99"/>
      <c r="T71" s="99"/>
      <c r="U71" s="181">
        <f t="shared" si="4"/>
      </c>
      <c r="V71" s="99"/>
      <c r="W71" s="99"/>
      <c r="X71" s="97"/>
      <c r="Y71" s="17"/>
      <c r="Z71" s="17"/>
      <c r="AA71" s="26"/>
    </row>
    <row r="72" spans="1:27" ht="12.75" customHeight="1">
      <c r="A72" s="99">
        <v>66</v>
      </c>
      <c r="B72" s="99" t="s">
        <v>95</v>
      </c>
      <c r="C72" s="99" t="s">
        <v>96</v>
      </c>
      <c r="D72" s="177">
        <f t="shared" si="3"/>
        <v>2</v>
      </c>
      <c r="E72" s="99">
        <v>1</v>
      </c>
      <c r="F72" s="99">
        <v>1</v>
      </c>
      <c r="G72" s="99"/>
      <c r="H72" s="99"/>
      <c r="I72" s="99"/>
      <c r="J72" s="99"/>
      <c r="K72" s="99"/>
      <c r="L72" s="99"/>
      <c r="M72" s="178"/>
      <c r="N72" s="101"/>
      <c r="O72" s="182"/>
      <c r="P72" s="183"/>
      <c r="Q72" s="182"/>
      <c r="R72" s="183"/>
      <c r="S72" s="99"/>
      <c r="T72" s="99"/>
      <c r="U72" s="181">
        <f t="shared" si="4"/>
      </c>
      <c r="V72" s="99"/>
      <c r="W72" s="99"/>
      <c r="X72" s="97"/>
      <c r="Y72" s="17"/>
      <c r="Z72" s="17"/>
      <c r="AA72" s="26"/>
    </row>
    <row r="73" spans="1:27" ht="12.75" customHeight="1">
      <c r="A73" s="99">
        <v>79</v>
      </c>
      <c r="B73" s="99" t="s">
        <v>97</v>
      </c>
      <c r="C73" s="99" t="s">
        <v>98</v>
      </c>
      <c r="D73" s="177">
        <f t="shared" si="3"/>
        <v>2</v>
      </c>
      <c r="E73" s="99">
        <v>2</v>
      </c>
      <c r="F73" s="99"/>
      <c r="G73" s="99"/>
      <c r="H73" s="99"/>
      <c r="I73" s="99"/>
      <c r="J73" s="99"/>
      <c r="K73" s="99"/>
      <c r="L73" s="99"/>
      <c r="M73" s="178"/>
      <c r="N73" s="101"/>
      <c r="O73" s="182"/>
      <c r="P73" s="183"/>
      <c r="Q73" s="182"/>
      <c r="R73" s="183"/>
      <c r="S73" s="99"/>
      <c r="T73" s="99"/>
      <c r="U73" s="181">
        <f t="shared" si="4"/>
      </c>
      <c r="V73" s="99"/>
      <c r="W73" s="99"/>
      <c r="X73" s="97"/>
      <c r="Y73" s="17"/>
      <c r="Z73" s="17"/>
      <c r="AA73" s="26"/>
    </row>
    <row r="74" spans="1:27" ht="12.75" customHeight="1">
      <c r="A74" s="99">
        <v>25</v>
      </c>
      <c r="B74" s="99" t="s">
        <v>99</v>
      </c>
      <c r="C74" s="99" t="s">
        <v>100</v>
      </c>
      <c r="D74" s="177">
        <f t="shared" si="3"/>
        <v>4</v>
      </c>
      <c r="E74" s="99">
        <v>3</v>
      </c>
      <c r="F74" s="99">
        <v>1</v>
      </c>
      <c r="G74" s="99"/>
      <c r="H74" s="99"/>
      <c r="I74" s="99"/>
      <c r="J74" s="99"/>
      <c r="K74" s="99"/>
      <c r="L74" s="99"/>
      <c r="M74" s="178"/>
      <c r="N74" s="101"/>
      <c r="O74" s="182"/>
      <c r="P74" s="183"/>
      <c r="Q74" s="182"/>
      <c r="R74" s="183"/>
      <c r="S74" s="99"/>
      <c r="T74" s="99"/>
      <c r="U74" s="181">
        <f t="shared" si="4"/>
      </c>
      <c r="V74" s="99"/>
      <c r="W74" s="99"/>
      <c r="X74" s="97"/>
      <c r="Y74" s="17"/>
      <c r="Z74" s="17"/>
      <c r="AA74" s="26"/>
    </row>
    <row r="75" spans="1:27" ht="12.75" customHeight="1">
      <c r="A75" s="101">
        <v>27</v>
      </c>
      <c r="B75" s="101" t="s">
        <v>101</v>
      </c>
      <c r="C75" s="101" t="s">
        <v>58</v>
      </c>
      <c r="D75" s="177">
        <f t="shared" si="3"/>
        <v>0</v>
      </c>
      <c r="E75" s="99"/>
      <c r="F75" s="99"/>
      <c r="G75" s="99"/>
      <c r="H75" s="99"/>
      <c r="I75" s="99"/>
      <c r="J75" s="99"/>
      <c r="K75" s="99"/>
      <c r="L75" s="99"/>
      <c r="M75" s="178"/>
      <c r="N75" s="101"/>
      <c r="O75" s="182"/>
      <c r="P75" s="183"/>
      <c r="Q75" s="182"/>
      <c r="R75" s="183"/>
      <c r="S75" s="99"/>
      <c r="T75" s="99"/>
      <c r="U75" s="181">
        <f t="shared" si="4"/>
      </c>
      <c r="V75" s="99"/>
      <c r="W75" s="99"/>
      <c r="X75" s="97"/>
      <c r="Y75" s="17"/>
      <c r="Z75" s="17"/>
      <c r="AA75" s="26"/>
    </row>
    <row r="76" spans="1:27" ht="12.75" customHeight="1">
      <c r="A76" s="99">
        <v>95</v>
      </c>
      <c r="B76" s="99" t="s">
        <v>102</v>
      </c>
      <c r="C76" s="99" t="s">
        <v>103</v>
      </c>
      <c r="D76" s="177">
        <f t="shared" si="3"/>
        <v>3</v>
      </c>
      <c r="E76" s="99">
        <v>2</v>
      </c>
      <c r="F76" s="99">
        <v>1</v>
      </c>
      <c r="G76" s="99"/>
      <c r="H76" s="99"/>
      <c r="I76" s="99"/>
      <c r="J76" s="99"/>
      <c r="K76" s="99"/>
      <c r="L76" s="99"/>
      <c r="M76" s="175"/>
      <c r="N76" s="101"/>
      <c r="O76" s="182"/>
      <c r="P76" s="183"/>
      <c r="Q76" s="184"/>
      <c r="R76" s="185"/>
      <c r="S76" s="99"/>
      <c r="T76" s="99"/>
      <c r="U76" s="181">
        <f t="shared" si="4"/>
      </c>
      <c r="V76" s="99"/>
      <c r="W76" s="99"/>
      <c r="X76" s="97"/>
      <c r="Y76" s="17"/>
      <c r="Z76" s="17"/>
      <c r="AA76" s="26"/>
    </row>
    <row r="77" spans="1:27" ht="12.75" customHeight="1">
      <c r="A77" s="99">
        <v>36</v>
      </c>
      <c r="B77" s="99" t="s">
        <v>53</v>
      </c>
      <c r="C77" s="99" t="s">
        <v>54</v>
      </c>
      <c r="D77" s="177">
        <f t="shared" si="3"/>
        <v>1</v>
      </c>
      <c r="E77" s="99"/>
      <c r="F77" s="99">
        <v>1</v>
      </c>
      <c r="G77" s="99"/>
      <c r="H77" s="99"/>
      <c r="I77" s="99"/>
      <c r="J77" s="99"/>
      <c r="K77" s="99"/>
      <c r="L77" s="99"/>
      <c r="M77" s="175"/>
      <c r="N77" s="10" t="s">
        <v>104</v>
      </c>
      <c r="O77" s="186"/>
      <c r="P77" s="186"/>
      <c r="Q77" s="186"/>
      <c r="R77" s="11"/>
      <c r="S77" s="181">
        <f>SUM(S67:S76)</f>
        <v>3</v>
      </c>
      <c r="T77" s="181">
        <f>SUM(T67:T76)</f>
        <v>34</v>
      </c>
      <c r="U77" s="181">
        <f t="shared" si="4"/>
        <v>11.333333333333334</v>
      </c>
      <c r="V77" s="181">
        <f>SUM(V67:V76)</f>
        <v>34</v>
      </c>
      <c r="W77" s="181">
        <f>SUM(W67:W76)</f>
        <v>0</v>
      </c>
      <c r="X77" s="97"/>
      <c r="Y77" s="17"/>
      <c r="Z77" s="17"/>
      <c r="AA77" s="26"/>
    </row>
    <row r="78" spans="1:27" ht="12.75" customHeight="1">
      <c r="A78" s="99">
        <v>78</v>
      </c>
      <c r="B78" s="99" t="s">
        <v>105</v>
      </c>
      <c r="C78" s="99" t="s">
        <v>106</v>
      </c>
      <c r="D78" s="177">
        <f t="shared" si="3"/>
        <v>1</v>
      </c>
      <c r="E78" s="99"/>
      <c r="F78" s="99">
        <v>1</v>
      </c>
      <c r="G78" s="99"/>
      <c r="H78" s="99"/>
      <c r="I78" s="99"/>
      <c r="J78" s="99"/>
      <c r="K78" s="99"/>
      <c r="L78" s="99"/>
      <c r="M78" s="97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7"/>
      <c r="Y78" s="16"/>
      <c r="Z78" s="16"/>
      <c r="AA78" s="26"/>
    </row>
    <row r="79" spans="1:27" ht="12.75" customHeight="1">
      <c r="A79" s="101">
        <v>87</v>
      </c>
      <c r="B79" s="101" t="s">
        <v>107</v>
      </c>
      <c r="C79" s="101" t="s">
        <v>108</v>
      </c>
      <c r="D79" s="177">
        <f t="shared" si="3"/>
        <v>0</v>
      </c>
      <c r="E79" s="99"/>
      <c r="F79" s="99"/>
      <c r="G79" s="99"/>
      <c r="H79" s="99"/>
      <c r="I79" s="99"/>
      <c r="J79" s="99"/>
      <c r="K79" s="99"/>
      <c r="L79" s="99"/>
      <c r="M79" s="9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6"/>
      <c r="Z79" s="16"/>
      <c r="AA79" s="26"/>
    </row>
    <row r="80" spans="1:27" ht="12.75" customHeight="1">
      <c r="A80" s="101">
        <v>15</v>
      </c>
      <c r="B80" s="101" t="s">
        <v>91</v>
      </c>
      <c r="C80" s="101" t="s">
        <v>87</v>
      </c>
      <c r="D80" s="177">
        <f t="shared" si="3"/>
        <v>0</v>
      </c>
      <c r="E80" s="99"/>
      <c r="F80" s="99"/>
      <c r="G80" s="99"/>
      <c r="H80" s="99"/>
      <c r="I80" s="99"/>
      <c r="J80" s="99"/>
      <c r="K80" s="99"/>
      <c r="L80" s="99"/>
      <c r="M80" s="9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6"/>
      <c r="AA80" s="26"/>
    </row>
    <row r="81" spans="1:27" ht="12.75" customHeight="1">
      <c r="A81" s="101">
        <v>2</v>
      </c>
      <c r="B81" s="101" t="s">
        <v>109</v>
      </c>
      <c r="C81" s="101" t="s">
        <v>110</v>
      </c>
      <c r="D81" s="177">
        <f t="shared" si="3"/>
        <v>1</v>
      </c>
      <c r="E81" s="99">
        <v>1</v>
      </c>
      <c r="F81" s="99"/>
      <c r="G81" s="99"/>
      <c r="H81" s="99"/>
      <c r="I81" s="99"/>
      <c r="J81" s="99"/>
      <c r="K81" s="99"/>
      <c r="L81" s="99"/>
      <c r="M81" s="9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6"/>
      <c r="Z81" s="16"/>
      <c r="AA81" s="26"/>
    </row>
    <row r="82" spans="1:27" ht="12.75" customHeight="1">
      <c r="A82" s="101">
        <v>76</v>
      </c>
      <c r="B82" s="101" t="s">
        <v>111</v>
      </c>
      <c r="C82" s="101" t="s">
        <v>112</v>
      </c>
      <c r="D82" s="177">
        <f t="shared" si="3"/>
        <v>1</v>
      </c>
      <c r="E82" s="99"/>
      <c r="F82" s="99">
        <v>1</v>
      </c>
      <c r="G82" s="99"/>
      <c r="H82" s="99"/>
      <c r="I82" s="99"/>
      <c r="J82" s="99"/>
      <c r="K82" s="99"/>
      <c r="L82" s="99"/>
      <c r="M82" s="9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6"/>
      <c r="Z82" s="16"/>
      <c r="AA82" s="26"/>
    </row>
    <row r="83" spans="1:27" ht="12.75" customHeight="1">
      <c r="A83" s="101">
        <v>56</v>
      </c>
      <c r="B83" s="101" t="s">
        <v>113</v>
      </c>
      <c r="C83" s="101" t="s">
        <v>114</v>
      </c>
      <c r="D83" s="177">
        <f t="shared" si="3"/>
        <v>1</v>
      </c>
      <c r="E83" s="99">
        <v>1</v>
      </c>
      <c r="F83" s="99"/>
      <c r="G83" s="99"/>
      <c r="H83" s="99"/>
      <c r="I83" s="99"/>
      <c r="J83" s="99"/>
      <c r="K83" s="99"/>
      <c r="L83" s="99"/>
      <c r="M83" s="9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6"/>
      <c r="Z83" s="16"/>
      <c r="AA83" s="26"/>
    </row>
    <row r="84" spans="1:27" ht="12.75" customHeight="1">
      <c r="A84" s="101"/>
      <c r="B84" s="101"/>
      <c r="C84" s="101"/>
      <c r="D84" s="177">
        <f t="shared" si="3"/>
        <v>0</v>
      </c>
      <c r="E84" s="99"/>
      <c r="F84" s="99"/>
      <c r="G84" s="99"/>
      <c r="H84" s="99"/>
      <c r="I84" s="99"/>
      <c r="J84" s="99"/>
      <c r="K84" s="99"/>
      <c r="L84" s="99"/>
      <c r="M84" s="9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6"/>
      <c r="Z84" s="16"/>
      <c r="AA84" s="26"/>
    </row>
    <row r="85" spans="1:27" ht="12.75" customHeight="1">
      <c r="A85" s="101"/>
      <c r="B85" s="101"/>
      <c r="C85" s="101"/>
      <c r="D85" s="177">
        <f t="shared" si="3"/>
        <v>0</v>
      </c>
      <c r="E85" s="99"/>
      <c r="F85" s="99"/>
      <c r="G85" s="99"/>
      <c r="H85" s="99"/>
      <c r="I85" s="99"/>
      <c r="J85" s="99"/>
      <c r="K85" s="99"/>
      <c r="L85" s="99"/>
      <c r="M85" s="9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6"/>
      <c r="Z85" s="16"/>
      <c r="AA85" s="26"/>
    </row>
    <row r="86" spans="1:27" ht="12.75" customHeight="1">
      <c r="A86" s="101"/>
      <c r="B86" s="101"/>
      <c r="C86" s="101"/>
      <c r="D86" s="177">
        <f t="shared" si="3"/>
        <v>0</v>
      </c>
      <c r="E86" s="99"/>
      <c r="F86" s="99"/>
      <c r="G86" s="99"/>
      <c r="H86" s="99"/>
      <c r="I86" s="99"/>
      <c r="J86" s="99"/>
      <c r="K86" s="99"/>
      <c r="L86" s="99"/>
      <c r="M86" s="9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6"/>
      <c r="Z86" s="16"/>
      <c r="AA86" s="26"/>
    </row>
    <row r="87" spans="1:27" ht="12.75" customHeight="1">
      <c r="A87" s="101"/>
      <c r="B87" s="101"/>
      <c r="C87" s="101"/>
      <c r="D87" s="177">
        <f t="shared" si="3"/>
        <v>0</v>
      </c>
      <c r="E87" s="99"/>
      <c r="F87" s="99"/>
      <c r="G87" s="99"/>
      <c r="H87" s="99"/>
      <c r="I87" s="99"/>
      <c r="J87" s="99"/>
      <c r="K87" s="99"/>
      <c r="L87" s="99"/>
      <c r="M87" s="9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6"/>
      <c r="Z87" s="16"/>
      <c r="AA87" s="26"/>
    </row>
    <row r="88" spans="1:27" ht="12.75" customHeight="1">
      <c r="A88" s="101"/>
      <c r="B88" s="101"/>
      <c r="C88" s="101"/>
      <c r="D88" s="177">
        <f t="shared" si="3"/>
        <v>0</v>
      </c>
      <c r="E88" s="99"/>
      <c r="F88" s="99"/>
      <c r="G88" s="99"/>
      <c r="H88" s="99"/>
      <c r="I88" s="99"/>
      <c r="J88" s="99"/>
      <c r="K88" s="99"/>
      <c r="L88" s="99"/>
      <c r="M88" s="9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6"/>
      <c r="Z88" s="16"/>
      <c r="AA88" s="26"/>
    </row>
    <row r="89" spans="1:27" ht="12.75" customHeight="1">
      <c r="A89" s="101"/>
      <c r="B89" s="101"/>
      <c r="C89" s="101"/>
      <c r="D89" s="177">
        <f t="shared" si="3"/>
        <v>0</v>
      </c>
      <c r="E89" s="99"/>
      <c r="F89" s="99"/>
      <c r="G89" s="99"/>
      <c r="H89" s="99"/>
      <c r="I89" s="99"/>
      <c r="J89" s="99"/>
      <c r="K89" s="99"/>
      <c r="L89" s="99"/>
      <c r="M89" s="9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6"/>
      <c r="Z89" s="16"/>
      <c r="AA89" s="26"/>
    </row>
    <row r="90" spans="1:27" ht="12.75" customHeight="1">
      <c r="A90" s="101"/>
      <c r="B90" s="101"/>
      <c r="C90" s="101"/>
      <c r="D90" s="177">
        <f t="shared" si="3"/>
        <v>0</v>
      </c>
      <c r="E90" s="99"/>
      <c r="F90" s="99"/>
      <c r="G90" s="99"/>
      <c r="H90" s="99"/>
      <c r="I90" s="99"/>
      <c r="J90" s="99"/>
      <c r="K90" s="99"/>
      <c r="L90" s="99"/>
      <c r="M90" s="9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6"/>
      <c r="Z90" s="16"/>
      <c r="AA90" s="26"/>
    </row>
    <row r="91" spans="1:27" ht="12.75" customHeight="1">
      <c r="A91" s="10" t="s">
        <v>104</v>
      </c>
      <c r="B91" s="186"/>
      <c r="C91" s="11"/>
      <c r="D91" s="177">
        <f aca="true" t="shared" si="5" ref="D91:L91">SUM(D66:D90)</f>
        <v>29</v>
      </c>
      <c r="E91" s="181">
        <f t="shared" si="5"/>
        <v>17</v>
      </c>
      <c r="F91" s="181">
        <f t="shared" si="5"/>
        <v>12</v>
      </c>
      <c r="G91" s="181">
        <f t="shared" si="5"/>
        <v>3</v>
      </c>
      <c r="H91" s="181">
        <f t="shared" si="5"/>
        <v>1</v>
      </c>
      <c r="I91" s="181">
        <f t="shared" si="5"/>
        <v>0</v>
      </c>
      <c r="J91" s="181">
        <f t="shared" si="5"/>
        <v>0</v>
      </c>
      <c r="K91" s="181">
        <f t="shared" si="5"/>
        <v>0</v>
      </c>
      <c r="L91" s="181">
        <f t="shared" si="5"/>
        <v>0</v>
      </c>
      <c r="M91" s="9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6"/>
      <c r="Y91" s="16"/>
      <c r="Z91" s="16"/>
      <c r="AA91" s="26"/>
    </row>
    <row r="92" spans="1:27" ht="12.75" customHeight="1">
      <c r="A92" s="187"/>
      <c r="B92" s="104"/>
      <c r="C92" s="154"/>
      <c r="D92" s="104"/>
      <c r="E92" s="106"/>
      <c r="F92" s="188"/>
      <c r="G92" s="106"/>
      <c r="H92" s="104"/>
      <c r="I92" s="106"/>
      <c r="J92" s="106"/>
      <c r="K92" s="106"/>
      <c r="L92" s="106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6"/>
      <c r="Y92" s="16"/>
      <c r="Z92" s="16"/>
      <c r="AA92" s="26"/>
    </row>
    <row r="93" spans="1:27" ht="12.75" customHeight="1">
      <c r="A93" s="39"/>
      <c r="B93" s="40"/>
      <c r="C93" s="40"/>
      <c r="D93" s="17"/>
      <c r="E93" s="17"/>
      <c r="F93" s="189"/>
      <c r="G93" s="17"/>
      <c r="H93" s="46"/>
      <c r="I93" s="17"/>
      <c r="J93" s="46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6"/>
      <c r="Y93" s="16"/>
      <c r="Z93" s="16"/>
      <c r="AA93" s="26"/>
    </row>
    <row r="94" spans="1:27" ht="12.75" customHeight="1">
      <c r="A94" s="32"/>
      <c r="B94" s="33"/>
      <c r="C94" s="33"/>
      <c r="D94" s="16"/>
      <c r="E94" s="16"/>
      <c r="F94" s="16"/>
      <c r="G94" s="16"/>
      <c r="H94" s="16"/>
      <c r="I94" s="16"/>
      <c r="J94" s="16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6"/>
      <c r="X94" s="16"/>
      <c r="Y94" s="16"/>
      <c r="Z94" s="16"/>
      <c r="AA94" s="26"/>
    </row>
    <row r="95" spans="1:27" ht="12.75" customHeight="1">
      <c r="A95" s="32"/>
      <c r="B95" s="33"/>
      <c r="C95" s="33"/>
      <c r="D95" s="16"/>
      <c r="E95" s="16"/>
      <c r="F95" s="16"/>
      <c r="G95" s="16"/>
      <c r="H95" s="16"/>
      <c r="I95" s="16"/>
      <c r="J95" s="16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6"/>
      <c r="X95" s="16"/>
      <c r="Y95" s="16"/>
      <c r="Z95" s="16"/>
      <c r="AA95" s="26"/>
    </row>
    <row r="96" spans="1:27" ht="12.75" customHeight="1">
      <c r="A96" s="32"/>
      <c r="B96" s="33"/>
      <c r="C96" s="33"/>
      <c r="D96" s="16"/>
      <c r="E96" s="16"/>
      <c r="F96" s="16"/>
      <c r="G96" s="16"/>
      <c r="H96" s="16"/>
      <c r="I96" s="16"/>
      <c r="J96" s="16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6"/>
      <c r="X96" s="16"/>
      <c r="Y96" s="16"/>
      <c r="Z96" s="16"/>
      <c r="AA96" s="26"/>
    </row>
    <row r="97" spans="1:27" ht="12.75" customHeight="1">
      <c r="A97" s="32"/>
      <c r="B97" s="33"/>
      <c r="C97" s="33"/>
      <c r="D97" s="16"/>
      <c r="E97" s="16"/>
      <c r="F97" s="16"/>
      <c r="G97" s="16"/>
      <c r="H97" s="16"/>
      <c r="I97" s="16"/>
      <c r="J97" s="16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6"/>
      <c r="X97" s="16"/>
      <c r="Y97" s="16"/>
      <c r="Z97" s="16"/>
      <c r="AA97" s="26"/>
    </row>
    <row r="98" spans="1:27" ht="12.75" customHeight="1">
      <c r="A98" s="32"/>
      <c r="B98" s="33"/>
      <c r="C98" s="33"/>
      <c r="D98" s="16"/>
      <c r="E98" s="16"/>
      <c r="F98" s="16"/>
      <c r="G98" s="16"/>
      <c r="H98" s="16"/>
      <c r="I98" s="16"/>
      <c r="J98" s="16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6"/>
      <c r="X98" s="16"/>
      <c r="Y98" s="16"/>
      <c r="Z98" s="16"/>
      <c r="AA98" s="26"/>
    </row>
    <row r="99" spans="1:27" ht="12.75" customHeight="1">
      <c r="A99" s="32"/>
      <c r="B99" s="33"/>
      <c r="C99" s="33"/>
      <c r="D99" s="16"/>
      <c r="E99" s="16"/>
      <c r="F99" s="16"/>
      <c r="G99" s="16"/>
      <c r="H99" s="16"/>
      <c r="I99" s="16"/>
      <c r="J99" s="16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6"/>
      <c r="X99" s="16"/>
      <c r="Y99" s="16"/>
      <c r="Z99" s="16"/>
      <c r="AA99" s="26"/>
    </row>
    <row r="100" spans="1:27" ht="12.75" customHeight="1">
      <c r="A100" s="32"/>
      <c r="B100" s="33"/>
      <c r="C100" s="33"/>
      <c r="D100" s="16"/>
      <c r="E100" s="16"/>
      <c r="F100" s="16"/>
      <c r="G100" s="16"/>
      <c r="H100" s="16"/>
      <c r="I100" s="16"/>
      <c r="J100" s="16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6"/>
      <c r="X100" s="16"/>
      <c r="Y100" s="16"/>
      <c r="Z100" s="16"/>
      <c r="AA100" s="26"/>
    </row>
    <row r="101" spans="1:27" ht="12.75" customHeight="1">
      <c r="A101" s="190"/>
      <c r="B101" s="191"/>
      <c r="C101" s="191"/>
      <c r="D101" s="192"/>
      <c r="E101" s="192"/>
      <c r="F101" s="192"/>
      <c r="G101" s="192"/>
      <c r="H101" s="192"/>
      <c r="I101" s="192"/>
      <c r="J101" s="192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2"/>
      <c r="X101" s="192"/>
      <c r="Y101" s="192"/>
      <c r="Z101" s="192"/>
      <c r="AA101" s="194"/>
    </row>
  </sheetData>
  <mergeCells count="44">
    <mergeCell ref="A1:C1"/>
    <mergeCell ref="U1:V1"/>
    <mergeCell ref="A2:B2"/>
    <mergeCell ref="U2:V2"/>
    <mergeCell ref="A3:B3"/>
    <mergeCell ref="U3:V3"/>
    <mergeCell ref="C18:I18"/>
    <mergeCell ref="A20:K20"/>
    <mergeCell ref="A27:I27"/>
    <mergeCell ref="M28:O28"/>
    <mergeCell ref="N29:O29"/>
    <mergeCell ref="P29:Q29"/>
    <mergeCell ref="M34:O34"/>
    <mergeCell ref="N35:O35"/>
    <mergeCell ref="P35:Q35"/>
    <mergeCell ref="A43:I43"/>
    <mergeCell ref="N44:O44"/>
    <mergeCell ref="P44:Q44"/>
    <mergeCell ref="N47:O47"/>
    <mergeCell ref="N65:W65"/>
    <mergeCell ref="O66:P66"/>
    <mergeCell ref="Q66:R66"/>
    <mergeCell ref="O67:P67"/>
    <mergeCell ref="Q67:R67"/>
    <mergeCell ref="O68:P68"/>
    <mergeCell ref="Q68:R68"/>
    <mergeCell ref="O69:P69"/>
    <mergeCell ref="Q69:R69"/>
    <mergeCell ref="O70:P70"/>
    <mergeCell ref="Q70:R70"/>
    <mergeCell ref="O71:P71"/>
    <mergeCell ref="Q71:R71"/>
    <mergeCell ref="O72:P72"/>
    <mergeCell ref="Q72:R72"/>
    <mergeCell ref="O73:P73"/>
    <mergeCell ref="Q73:R73"/>
    <mergeCell ref="O74:P74"/>
    <mergeCell ref="Q74:R74"/>
    <mergeCell ref="O75:P75"/>
    <mergeCell ref="Q75:R75"/>
    <mergeCell ref="O76:P76"/>
    <mergeCell ref="Q76:R76"/>
    <mergeCell ref="N77:R77"/>
    <mergeCell ref="A91:C91"/>
  </mergeCells>
  <printOptions/>
  <pageMargins left="0" right="0" top="0.39370083808898926" bottom="0.5905512571334839" header="0" footer="0.39370083808898926"/>
  <pageSetup firstPageNumber="1" useFirstPageNumber="1" orientation="landscape" paperSize="9" scale="3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3.69921875" style="195" customWidth="1"/>
    <col min="2" max="2" width="16.8984375" style="195" customWidth="1"/>
    <col min="3" max="3" width="12.69921875" style="195" customWidth="1"/>
    <col min="4" max="4" width="7.69921875" style="195" customWidth="1"/>
    <col min="5" max="5" width="7.59765625" style="195" customWidth="1"/>
    <col min="6" max="6" width="7.69921875" style="195" customWidth="1"/>
    <col min="7" max="8" width="7.19921875" style="195" customWidth="1"/>
    <col min="9" max="9" width="8" style="195" customWidth="1"/>
    <col min="10" max="10" width="8.19921875" style="195" customWidth="1"/>
    <col min="11" max="12" width="6.59765625" style="195" customWidth="1"/>
    <col min="13" max="13" width="6.19921875" style="195" customWidth="1"/>
    <col min="14" max="14" width="9.296875" style="195" customWidth="1"/>
    <col min="15" max="15" width="6.69921875" style="195" customWidth="1"/>
    <col min="16" max="16" width="7.296875" style="195" customWidth="1"/>
    <col min="17" max="17" width="7.59765625" style="195" customWidth="1"/>
    <col min="18" max="18" width="9" style="195" customWidth="1"/>
    <col min="19" max="19" width="8.59765625" style="195" customWidth="1"/>
    <col min="20" max="20" width="7.59765625" style="195" customWidth="1"/>
    <col min="21" max="21" width="6.59765625" style="195" customWidth="1"/>
    <col min="22" max="22" width="5.59765625" style="195" customWidth="1"/>
    <col min="23" max="23" width="10" style="195" customWidth="1"/>
    <col min="24" max="27" width="9.8984375" style="195" customWidth="1"/>
    <col min="28" max="256" width="10.296875" style="195" customWidth="1"/>
  </cols>
  <sheetData>
    <row r="1" spans="1:27" ht="12.75" customHeight="1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8"/>
      <c r="Q1" s="9" t="s">
        <v>1</v>
      </c>
      <c r="R1" s="9" t="s">
        <v>2</v>
      </c>
      <c r="S1" s="9" t="s">
        <v>3</v>
      </c>
      <c r="T1" s="9" t="s">
        <v>4</v>
      </c>
      <c r="U1" s="10" t="s">
        <v>5</v>
      </c>
      <c r="V1" s="11"/>
      <c r="W1" s="5"/>
      <c r="X1" s="6"/>
      <c r="Y1" s="6"/>
      <c r="Z1" s="6"/>
      <c r="AA1" s="12"/>
    </row>
    <row r="2" spans="1:27" ht="21.75" customHeight="1">
      <c r="A2" s="13" t="s">
        <v>6</v>
      </c>
      <c r="B2" s="13"/>
      <c r="C2" s="14">
        <v>1</v>
      </c>
      <c r="D2" s="15"/>
      <c r="E2" s="16"/>
      <c r="F2" s="16"/>
      <c r="G2" s="16"/>
      <c r="H2" s="16"/>
      <c r="I2" s="16"/>
      <c r="J2" s="16"/>
      <c r="K2" s="17"/>
      <c r="L2" s="18"/>
      <c r="M2" s="19" t="s">
        <v>7</v>
      </c>
      <c r="N2" s="20"/>
      <c r="O2" s="21"/>
      <c r="P2" s="22"/>
      <c r="Q2" s="23">
        <v>14</v>
      </c>
      <c r="R2" s="23">
        <v>9</v>
      </c>
      <c r="S2" s="23">
        <v>0</v>
      </c>
      <c r="T2" s="23">
        <v>7</v>
      </c>
      <c r="U2" s="24">
        <f>SUM(Q2:T2)</f>
        <v>30</v>
      </c>
      <c r="V2" s="25"/>
      <c r="W2" s="15"/>
      <c r="X2" s="16"/>
      <c r="Y2" s="16"/>
      <c r="Z2" s="16"/>
      <c r="AA2" s="26"/>
    </row>
    <row r="3" spans="1:27" ht="21.75" customHeight="1">
      <c r="A3" s="27" t="s">
        <v>8</v>
      </c>
      <c r="B3" s="27"/>
      <c r="C3" s="28">
        <v>41006</v>
      </c>
      <c r="D3" s="15"/>
      <c r="E3" s="16"/>
      <c r="F3" s="16"/>
      <c r="G3" s="16"/>
      <c r="H3" s="16"/>
      <c r="I3" s="16"/>
      <c r="J3" s="16"/>
      <c r="K3" s="17"/>
      <c r="L3" s="18"/>
      <c r="M3" s="19" t="s">
        <v>9</v>
      </c>
      <c r="N3" s="20"/>
      <c r="O3" s="21"/>
      <c r="P3" s="22"/>
      <c r="Q3" s="23">
        <v>0</v>
      </c>
      <c r="R3" s="23">
        <v>0</v>
      </c>
      <c r="S3" s="23">
        <v>0</v>
      </c>
      <c r="T3" s="23">
        <v>0</v>
      </c>
      <c r="U3" s="24">
        <f>SUM(Q3:T3)</f>
        <v>0</v>
      </c>
      <c r="V3" s="25"/>
      <c r="W3" s="15"/>
      <c r="X3" s="16"/>
      <c r="Y3" s="16"/>
      <c r="Z3" s="16"/>
      <c r="AA3" s="26"/>
    </row>
    <row r="4" spans="1:27" ht="18" customHeight="1">
      <c r="A4" s="29"/>
      <c r="B4" s="30"/>
      <c r="C4" s="30"/>
      <c r="D4" s="16"/>
      <c r="E4" s="16"/>
      <c r="F4" s="16"/>
      <c r="G4" s="16"/>
      <c r="H4" s="16"/>
      <c r="I4" s="16"/>
      <c r="J4" s="16"/>
      <c r="K4" s="16"/>
      <c r="L4" s="16"/>
      <c r="M4" s="31"/>
      <c r="N4" s="31"/>
      <c r="O4" s="31"/>
      <c r="P4" s="31"/>
      <c r="Q4" s="31"/>
      <c r="R4" s="31"/>
      <c r="S4" s="31"/>
      <c r="T4" s="31"/>
      <c r="U4" s="31"/>
      <c r="V4" s="31"/>
      <c r="W4" s="16"/>
      <c r="X4" s="16"/>
      <c r="Y4" s="16"/>
      <c r="Z4" s="16"/>
      <c r="AA4" s="26"/>
    </row>
    <row r="5" spans="1:27" ht="18" customHeight="1">
      <c r="A5" s="32"/>
      <c r="B5" s="33"/>
      <c r="C5" s="3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6"/>
    </row>
    <row r="6" spans="1:27" ht="24.75" customHeight="1">
      <c r="A6" s="32"/>
      <c r="B6" s="33"/>
      <c r="C6" s="34" t="s">
        <v>10</v>
      </c>
      <c r="D6" s="16"/>
      <c r="E6" s="16"/>
      <c r="F6" s="16"/>
      <c r="G6" s="35"/>
      <c r="H6" s="16"/>
      <c r="I6" s="35"/>
      <c r="J6" s="35"/>
      <c r="K6" s="17"/>
      <c r="L6" s="16"/>
      <c r="M6" s="16"/>
      <c r="N6" s="36" t="s">
        <v>9</v>
      </c>
      <c r="O6" s="37"/>
      <c r="P6" s="17"/>
      <c r="Q6" s="17"/>
      <c r="R6" s="17"/>
      <c r="S6" s="17"/>
      <c r="T6" s="17"/>
      <c r="U6" s="17"/>
      <c r="V6" s="17"/>
      <c r="W6" s="16"/>
      <c r="X6" s="16"/>
      <c r="Y6" s="16"/>
      <c r="Z6" s="16"/>
      <c r="AA6" s="26"/>
    </row>
    <row r="7" spans="1:27" ht="24.75" customHeight="1">
      <c r="A7" s="32"/>
      <c r="B7" s="33"/>
      <c r="C7" s="35"/>
      <c r="D7" s="35"/>
      <c r="E7" s="35"/>
      <c r="F7" s="38"/>
      <c r="G7" s="35"/>
      <c r="H7" s="16"/>
      <c r="I7" s="35"/>
      <c r="J7" s="35"/>
      <c r="K7" s="17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6"/>
      <c r="X7" s="16"/>
      <c r="Y7" s="16"/>
      <c r="Z7" s="16"/>
      <c r="AA7" s="26"/>
    </row>
    <row r="8" spans="1:27" ht="12" customHeight="1">
      <c r="A8" s="32"/>
      <c r="B8" s="35"/>
      <c r="C8" s="35"/>
      <c r="D8" s="35"/>
      <c r="E8" s="35"/>
      <c r="F8" s="35"/>
      <c r="G8" s="35"/>
      <c r="H8" s="35"/>
      <c r="I8" s="35"/>
      <c r="J8" s="35"/>
      <c r="K8" s="17"/>
      <c r="L8" s="16"/>
      <c r="M8" s="16"/>
      <c r="N8" s="16"/>
      <c r="O8" s="16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26"/>
    </row>
    <row r="9" spans="1:27" ht="12.75" customHeight="1">
      <c r="A9" s="39"/>
      <c r="B9" s="40"/>
      <c r="C9" s="41" t="s">
        <v>11</v>
      </c>
      <c r="D9" s="42">
        <f>C12+K12</f>
        <v>93</v>
      </c>
      <c r="E9" s="17"/>
      <c r="F9" s="17"/>
      <c r="G9" s="17"/>
      <c r="H9" s="17"/>
      <c r="I9" s="17"/>
      <c r="J9" s="17"/>
      <c r="K9" s="43" t="s">
        <v>12</v>
      </c>
      <c r="L9" s="42">
        <f>C13+L13</f>
        <v>42</v>
      </c>
      <c r="M9" s="17"/>
      <c r="N9" s="17"/>
      <c r="O9" s="17"/>
      <c r="P9" s="17"/>
      <c r="Q9" s="17"/>
      <c r="R9" s="43" t="s">
        <v>13</v>
      </c>
      <c r="S9" s="44">
        <f>D9/L9</f>
        <v>2.2142857142857144</v>
      </c>
      <c r="T9" s="17"/>
      <c r="U9" s="17"/>
      <c r="V9" s="17"/>
      <c r="W9" s="17"/>
      <c r="X9" s="17"/>
      <c r="Y9" s="17"/>
      <c r="Z9" s="17"/>
      <c r="AA9" s="45"/>
    </row>
    <row r="10" spans="1:27" ht="12.75" customHeight="1">
      <c r="A10" s="39"/>
      <c r="B10" s="40"/>
      <c r="C10" s="41"/>
      <c r="D10" s="46"/>
      <c r="E10" s="17"/>
      <c r="F10" s="17"/>
      <c r="G10" s="17"/>
      <c r="H10" s="43"/>
      <c r="I10" s="46"/>
      <c r="J10" s="17"/>
      <c r="K10" s="17"/>
      <c r="L10" s="17"/>
      <c r="M10" s="43"/>
      <c r="N10" s="4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45"/>
    </row>
    <row r="11" spans="1:27" ht="12.75" customHeight="1">
      <c r="A11" s="48"/>
      <c r="B11" s="49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16"/>
      <c r="X11" s="16"/>
      <c r="Y11" s="16"/>
      <c r="Z11" s="16"/>
      <c r="AA11" s="26"/>
    </row>
    <row r="12" spans="1:27" ht="12" customHeight="1">
      <c r="A12" s="53" t="s">
        <v>14</v>
      </c>
      <c r="B12" s="54"/>
      <c r="C12" s="55">
        <f>SUM(E29:E35)</f>
        <v>26</v>
      </c>
      <c r="D12" s="56"/>
      <c r="E12" s="57"/>
      <c r="F12" s="58"/>
      <c r="G12" s="58"/>
      <c r="H12" s="59" t="s">
        <v>15</v>
      </c>
      <c r="I12" s="60"/>
      <c r="J12" s="60"/>
      <c r="K12" s="55">
        <f>SUM(E45:E53)</f>
        <v>67</v>
      </c>
      <c r="L12" s="61"/>
      <c r="M12" s="60"/>
      <c r="N12" s="60"/>
      <c r="O12" s="62"/>
      <c r="P12" s="57"/>
      <c r="Q12" s="63" t="s">
        <v>16</v>
      </c>
      <c r="R12" s="64"/>
      <c r="S12" s="64"/>
      <c r="T12" s="64"/>
      <c r="U12" s="64"/>
      <c r="V12" s="64"/>
      <c r="W12" s="65"/>
      <c r="X12" s="16"/>
      <c r="Y12" s="16"/>
      <c r="Z12" s="16"/>
      <c r="AA12" s="26"/>
    </row>
    <row r="13" spans="1:27" ht="12" customHeight="1">
      <c r="A13" s="66" t="s">
        <v>17</v>
      </c>
      <c r="B13" s="67"/>
      <c r="C13" s="68">
        <f>SUM(D29:D35)</f>
        <v>16</v>
      </c>
      <c r="D13" s="69"/>
      <c r="E13" s="70"/>
      <c r="F13" s="16"/>
      <c r="G13" s="16"/>
      <c r="H13" s="71" t="s">
        <v>18</v>
      </c>
      <c r="I13" s="72"/>
      <c r="J13" s="72"/>
      <c r="K13" s="73">
        <f>SUM(D22:D23)</f>
        <v>7</v>
      </c>
      <c r="L13" s="74">
        <f>SUM(E22:E23)</f>
        <v>26</v>
      </c>
      <c r="M13" s="75">
        <f>K13/L13</f>
        <v>0.2692307692307692</v>
      </c>
      <c r="N13" s="75"/>
      <c r="O13" s="76"/>
      <c r="P13" s="70"/>
      <c r="Q13" s="71" t="s">
        <v>19</v>
      </c>
      <c r="R13" s="72"/>
      <c r="S13" s="68">
        <f>SUM(S14:S15)</f>
        <v>0</v>
      </c>
      <c r="T13" s="16"/>
      <c r="U13" s="16"/>
      <c r="V13" s="16"/>
      <c r="W13" s="16"/>
      <c r="X13" s="16"/>
      <c r="Y13" s="16"/>
      <c r="Z13" s="16"/>
      <c r="AA13" s="26"/>
    </row>
    <row r="14" spans="1:27" ht="12" customHeight="1">
      <c r="A14" s="66" t="s">
        <v>20</v>
      </c>
      <c r="B14" s="67"/>
      <c r="C14" s="77">
        <f>C12/C13</f>
        <v>1.625</v>
      </c>
      <c r="D14" s="69"/>
      <c r="E14" s="70"/>
      <c r="F14" s="16"/>
      <c r="G14" s="16"/>
      <c r="H14" s="71" t="s">
        <v>20</v>
      </c>
      <c r="I14" s="72"/>
      <c r="J14" s="72"/>
      <c r="K14" s="77">
        <f>K12/K13</f>
        <v>9.571428571428571</v>
      </c>
      <c r="L14" s="72"/>
      <c r="M14" s="72"/>
      <c r="N14" s="72"/>
      <c r="O14" s="76"/>
      <c r="P14" s="70"/>
      <c r="Q14" s="72" t="s">
        <v>21</v>
      </c>
      <c r="R14" s="72"/>
      <c r="S14" s="78">
        <v>0</v>
      </c>
      <c r="T14" s="16"/>
      <c r="U14" s="16"/>
      <c r="V14" s="16"/>
      <c r="W14" s="16"/>
      <c r="X14" s="16"/>
      <c r="Y14" s="16"/>
      <c r="Z14" s="16"/>
      <c r="AA14" s="26"/>
    </row>
    <row r="15" spans="1:27" ht="12" customHeight="1">
      <c r="A15" s="79"/>
      <c r="B15" s="67"/>
      <c r="C15" s="67"/>
      <c r="D15" s="69"/>
      <c r="E15" s="70"/>
      <c r="F15" s="16"/>
      <c r="G15" s="16"/>
      <c r="H15" s="71" t="s">
        <v>22</v>
      </c>
      <c r="I15" s="72"/>
      <c r="J15" s="72"/>
      <c r="K15" s="80">
        <v>1</v>
      </c>
      <c r="L15" s="81">
        <v>5</v>
      </c>
      <c r="M15" s="71" t="s">
        <v>23</v>
      </c>
      <c r="N15" s="72"/>
      <c r="O15" s="76"/>
      <c r="P15" s="70"/>
      <c r="Q15" s="72" t="s">
        <v>24</v>
      </c>
      <c r="R15" s="72"/>
      <c r="S15" s="78">
        <v>0</v>
      </c>
      <c r="T15" s="16"/>
      <c r="U15" s="16"/>
      <c r="V15" s="16"/>
      <c r="W15" s="16"/>
      <c r="X15" s="16"/>
      <c r="Y15" s="16"/>
      <c r="Z15" s="16"/>
      <c r="AA15" s="26"/>
    </row>
    <row r="16" spans="1:27" ht="12" customHeight="1">
      <c r="A16" s="82"/>
      <c r="B16" s="83"/>
      <c r="C16" s="83"/>
      <c r="D16" s="84"/>
      <c r="E16" s="85"/>
      <c r="F16" s="86"/>
      <c r="G16" s="86"/>
      <c r="H16" s="86"/>
      <c r="I16" s="86"/>
      <c r="J16" s="86"/>
      <c r="K16" s="86"/>
      <c r="L16" s="87"/>
      <c r="M16" s="86"/>
      <c r="N16" s="86"/>
      <c r="O16" s="84"/>
      <c r="P16" s="85"/>
      <c r="Q16" s="86"/>
      <c r="R16" s="86"/>
      <c r="S16" s="86"/>
      <c r="T16" s="86"/>
      <c r="U16" s="86"/>
      <c r="V16" s="86"/>
      <c r="W16" s="16"/>
      <c r="X16" s="16"/>
      <c r="Y16" s="16"/>
      <c r="Z16" s="16"/>
      <c r="AA16" s="26"/>
    </row>
    <row r="17" spans="1:27" ht="12" customHeight="1">
      <c r="A17" s="88"/>
      <c r="B17" s="54"/>
      <c r="C17" s="54"/>
      <c r="D17" s="60"/>
      <c r="E17" s="60"/>
      <c r="F17" s="60"/>
      <c r="G17" s="60"/>
      <c r="H17" s="60"/>
      <c r="I17" s="60"/>
      <c r="J17" s="60"/>
      <c r="K17" s="60"/>
      <c r="L17" s="61"/>
      <c r="M17" s="60"/>
      <c r="N17" s="60"/>
      <c r="O17" s="60"/>
      <c r="P17" s="60"/>
      <c r="Q17" s="58"/>
      <c r="R17" s="58"/>
      <c r="S17" s="58"/>
      <c r="T17" s="58"/>
      <c r="U17" s="58"/>
      <c r="V17" s="58"/>
      <c r="W17" s="16"/>
      <c r="X17" s="16"/>
      <c r="Y17" s="16"/>
      <c r="Z17" s="16"/>
      <c r="AA17" s="26"/>
    </row>
    <row r="18" spans="1:27" ht="12.75" customHeight="1">
      <c r="A18" s="32"/>
      <c r="B18" s="33"/>
      <c r="C18" s="65" t="s">
        <v>25</v>
      </c>
      <c r="D18" s="65"/>
      <c r="E18" s="65"/>
      <c r="F18" s="65"/>
      <c r="G18" s="65"/>
      <c r="H18" s="65"/>
      <c r="I18" s="65"/>
      <c r="J18" s="16"/>
      <c r="K18" s="17"/>
      <c r="L18" s="17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6"/>
      <c r="X18" s="16"/>
      <c r="Y18" s="16"/>
      <c r="Z18" s="16"/>
      <c r="AA18" s="26"/>
    </row>
    <row r="19" spans="1:27" ht="12.75" customHeight="1">
      <c r="A19" s="89"/>
      <c r="B19" s="90"/>
      <c r="C19" s="91"/>
      <c r="D19" s="91"/>
      <c r="E19" s="91"/>
      <c r="F19" s="91"/>
      <c r="G19" s="91"/>
      <c r="H19" s="91"/>
      <c r="I19" s="91"/>
      <c r="J19" s="92"/>
      <c r="K19" s="93"/>
      <c r="L19" s="17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6"/>
      <c r="X19" s="16"/>
      <c r="Y19" s="16"/>
      <c r="Z19" s="16"/>
      <c r="AA19" s="26"/>
    </row>
    <row r="20" spans="1:27" ht="12.75" customHeight="1">
      <c r="A20" s="94" t="s">
        <v>26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  <c r="L20" s="9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/>
      <c r="X20" s="16"/>
      <c r="Y20" s="16"/>
      <c r="Z20" s="16"/>
      <c r="AA20" s="26"/>
    </row>
    <row r="21" spans="1:27" ht="12.75" customHeight="1">
      <c r="A21" s="98" t="s">
        <v>27</v>
      </c>
      <c r="B21" s="98" t="s">
        <v>28</v>
      </c>
      <c r="C21" s="98" t="s">
        <v>29</v>
      </c>
      <c r="D21" s="98" t="s">
        <v>30</v>
      </c>
      <c r="E21" s="98" t="s">
        <v>31</v>
      </c>
      <c r="F21" s="98" t="s">
        <v>23</v>
      </c>
      <c r="G21" s="98" t="s">
        <v>32</v>
      </c>
      <c r="H21" s="98" t="s">
        <v>33</v>
      </c>
      <c r="I21" s="98" t="s">
        <v>34</v>
      </c>
      <c r="J21" s="98" t="s">
        <v>35</v>
      </c>
      <c r="K21" s="98" t="s">
        <v>36</v>
      </c>
      <c r="L21" s="97"/>
      <c r="M21" s="17"/>
      <c r="N21" s="17"/>
      <c r="O21" s="17"/>
      <c r="P21" s="17"/>
      <c r="Q21" s="17"/>
      <c r="R21" s="17"/>
      <c r="S21" s="17"/>
      <c r="T21" s="16"/>
      <c r="U21" s="16"/>
      <c r="V21" s="16"/>
      <c r="W21" s="17"/>
      <c r="X21" s="16"/>
      <c r="Y21" s="16"/>
      <c r="Z21" s="16"/>
      <c r="AA21" s="26"/>
    </row>
    <row r="22" spans="1:27" ht="12.75" customHeight="1">
      <c r="A22" s="99">
        <v>7</v>
      </c>
      <c r="B22" s="99" t="s">
        <v>115</v>
      </c>
      <c r="C22" s="99" t="s">
        <v>116</v>
      </c>
      <c r="D22" s="99">
        <v>7</v>
      </c>
      <c r="E22" s="99">
        <v>26</v>
      </c>
      <c r="F22" s="99">
        <v>66</v>
      </c>
      <c r="G22" s="99">
        <v>22</v>
      </c>
      <c r="H22" s="99"/>
      <c r="I22" s="99"/>
      <c r="J22" s="99">
        <v>3</v>
      </c>
      <c r="K22" s="100">
        <f>(D22/E22*100)+(F22/E22*8.4)+(I22/E22*100*3.3)-(J22/E22*100*2)</f>
        <v>25.16923076923077</v>
      </c>
      <c r="L22" s="97"/>
      <c r="M22" s="17"/>
      <c r="N22" s="17"/>
      <c r="O22" s="17"/>
      <c r="P22" s="17"/>
      <c r="Q22" s="17"/>
      <c r="R22" s="17"/>
      <c r="S22" s="17"/>
      <c r="T22" s="16"/>
      <c r="U22" s="16"/>
      <c r="V22" s="16"/>
      <c r="W22" s="17"/>
      <c r="X22" s="16"/>
      <c r="Y22" s="16"/>
      <c r="Z22" s="16"/>
      <c r="AA22" s="26"/>
    </row>
    <row r="23" spans="1:27" ht="12.75" customHeight="1">
      <c r="A23" s="99"/>
      <c r="B23" s="99"/>
      <c r="C23" s="99"/>
      <c r="D23" s="101"/>
      <c r="E23" s="101"/>
      <c r="F23" s="101"/>
      <c r="G23" s="101"/>
      <c r="H23" s="101"/>
      <c r="I23" s="101"/>
      <c r="J23" s="101"/>
      <c r="K23" s="100">
        <f>(D23/E23*100)+(F23/E23*8.4)+(I23/E23*100*3.3)-(J23/E23*100*2)</f>
      </c>
      <c r="L23" s="97"/>
      <c r="M23" s="17"/>
      <c r="N23" s="17"/>
      <c r="O23" s="17"/>
      <c r="P23" s="17"/>
      <c r="Q23" s="17"/>
      <c r="R23" s="17"/>
      <c r="S23" s="17"/>
      <c r="T23" s="16"/>
      <c r="U23" s="16"/>
      <c r="V23" s="16"/>
      <c r="W23" s="17"/>
      <c r="X23" s="16"/>
      <c r="Y23" s="16"/>
      <c r="Z23" s="16"/>
      <c r="AA23" s="26"/>
    </row>
    <row r="24" spans="1:27" ht="12.75" customHeight="1">
      <c r="A24" s="99"/>
      <c r="B24" s="99"/>
      <c r="C24" s="99"/>
      <c r="D24" s="101"/>
      <c r="E24" s="101"/>
      <c r="F24" s="101"/>
      <c r="G24" s="101"/>
      <c r="H24" s="101"/>
      <c r="I24" s="101"/>
      <c r="J24" s="101"/>
      <c r="K24" s="100">
        <f>(D24/E24*100)+(F24/E24*8.4)+(I24/E24*100*3.3)-(J24/E24*100*2)</f>
      </c>
      <c r="L24" s="97"/>
      <c r="M24" s="17"/>
      <c r="N24" s="17"/>
      <c r="O24" s="17"/>
      <c r="P24" s="17"/>
      <c r="Q24" s="17"/>
      <c r="R24" s="17"/>
      <c r="S24" s="17"/>
      <c r="T24" s="16"/>
      <c r="U24" s="16"/>
      <c r="V24" s="16"/>
      <c r="W24" s="17"/>
      <c r="X24" s="16"/>
      <c r="Y24" s="16"/>
      <c r="Z24" s="16"/>
      <c r="AA24" s="26"/>
    </row>
    <row r="25" spans="1:27" ht="15" customHeight="1">
      <c r="A25" s="102"/>
      <c r="B25" s="103"/>
      <c r="C25" s="104"/>
      <c r="D25" s="104"/>
      <c r="E25" s="104"/>
      <c r="F25" s="104"/>
      <c r="G25" s="104"/>
      <c r="H25" s="104"/>
      <c r="I25" s="104"/>
      <c r="J25" s="105"/>
      <c r="K25" s="106"/>
      <c r="L25" s="17"/>
      <c r="M25" s="17"/>
      <c r="N25" s="17"/>
      <c r="O25" s="17"/>
      <c r="P25" s="17"/>
      <c r="Q25" s="17"/>
      <c r="R25" s="17"/>
      <c r="S25" s="17"/>
      <c r="T25" s="16"/>
      <c r="U25" s="16"/>
      <c r="V25" s="17"/>
      <c r="W25" s="16"/>
      <c r="X25" s="16"/>
      <c r="Y25" s="16"/>
      <c r="Z25" s="16"/>
      <c r="AA25" s="26"/>
    </row>
    <row r="26" spans="1:27" ht="12.75" customHeight="1">
      <c r="A26" s="107"/>
      <c r="B26" s="108"/>
      <c r="C26" s="109"/>
      <c r="D26" s="93"/>
      <c r="E26" s="109"/>
      <c r="F26" s="109"/>
      <c r="G26" s="93"/>
      <c r="H26" s="93"/>
      <c r="I26" s="93"/>
      <c r="J26" s="17"/>
      <c r="K26" s="17"/>
      <c r="L26" s="17"/>
      <c r="M26" s="110" t="s">
        <v>41</v>
      </c>
      <c r="N26" s="110"/>
      <c r="O26" s="110"/>
      <c r="P26" s="110"/>
      <c r="Q26" s="110"/>
      <c r="R26" s="110"/>
      <c r="S26" s="110"/>
      <c r="T26" s="16"/>
      <c r="U26" s="16"/>
      <c r="V26" s="16"/>
      <c r="W26" s="17"/>
      <c r="X26" s="16"/>
      <c r="Y26" s="16"/>
      <c r="Z26" s="16"/>
      <c r="AA26" s="26"/>
    </row>
    <row r="27" spans="1:27" ht="12.75" customHeight="1">
      <c r="A27" s="111" t="s">
        <v>42</v>
      </c>
      <c r="B27" s="112"/>
      <c r="C27" s="112"/>
      <c r="D27" s="112"/>
      <c r="E27" s="112"/>
      <c r="F27" s="112"/>
      <c r="G27" s="112"/>
      <c r="H27" s="112"/>
      <c r="I27" s="113"/>
      <c r="J27" s="97"/>
      <c r="K27" s="17"/>
      <c r="L27" s="17"/>
      <c r="M27" s="93"/>
      <c r="N27" s="93"/>
      <c r="O27" s="93"/>
      <c r="P27" s="17"/>
      <c r="Q27" s="17"/>
      <c r="R27" s="17"/>
      <c r="S27" s="17"/>
      <c r="T27" s="16"/>
      <c r="U27" s="16"/>
      <c r="V27" s="16"/>
      <c r="W27" s="17"/>
      <c r="X27" s="16"/>
      <c r="Y27" s="16"/>
      <c r="Z27" s="16"/>
      <c r="AA27" s="26"/>
    </row>
    <row r="28" spans="1:27" ht="12.75" customHeight="1">
      <c r="A28" s="114" t="s">
        <v>27</v>
      </c>
      <c r="B28" s="114" t="s">
        <v>28</v>
      </c>
      <c r="C28" s="114" t="s">
        <v>29</v>
      </c>
      <c r="D28" s="114" t="s">
        <v>43</v>
      </c>
      <c r="E28" s="114" t="s">
        <v>44</v>
      </c>
      <c r="F28" s="114" t="s">
        <v>32</v>
      </c>
      <c r="G28" s="114" t="s">
        <v>45</v>
      </c>
      <c r="H28" s="114" t="s">
        <v>46</v>
      </c>
      <c r="I28" s="114" t="s">
        <v>47</v>
      </c>
      <c r="J28" s="97"/>
      <c r="K28" s="17"/>
      <c r="L28" s="115"/>
      <c r="M28" s="116" t="s">
        <v>48</v>
      </c>
      <c r="N28" s="117"/>
      <c r="O28" s="118"/>
      <c r="P28" s="119"/>
      <c r="Q28" s="93"/>
      <c r="R28" s="93"/>
      <c r="S28" s="93"/>
      <c r="T28" s="92"/>
      <c r="U28" s="16"/>
      <c r="V28" s="16"/>
      <c r="W28" s="16"/>
      <c r="X28" s="16"/>
      <c r="Y28" s="16"/>
      <c r="Z28" s="16"/>
      <c r="AA28" s="26"/>
    </row>
    <row r="29" spans="1:27" ht="12.75" customHeight="1">
      <c r="A29" s="99">
        <v>13</v>
      </c>
      <c r="B29" s="99"/>
      <c r="C29" s="99"/>
      <c r="D29" s="99">
        <v>7</v>
      </c>
      <c r="E29" s="99">
        <v>0</v>
      </c>
      <c r="F29" s="101">
        <v>1</v>
      </c>
      <c r="G29" s="100">
        <f>E29/D29</f>
        <v>0</v>
      </c>
      <c r="H29" s="101"/>
      <c r="I29" s="101"/>
      <c r="J29" s="97"/>
      <c r="K29" s="17"/>
      <c r="L29" s="115"/>
      <c r="M29" s="114" t="s">
        <v>27</v>
      </c>
      <c r="N29" s="120" t="s">
        <v>28</v>
      </c>
      <c r="O29" s="121"/>
      <c r="P29" s="94" t="s">
        <v>29</v>
      </c>
      <c r="Q29" s="96"/>
      <c r="R29" s="98" t="s">
        <v>49</v>
      </c>
      <c r="S29" s="98" t="s">
        <v>50</v>
      </c>
      <c r="T29" s="122" t="s">
        <v>45</v>
      </c>
      <c r="U29" s="15"/>
      <c r="V29" s="16"/>
      <c r="W29" s="16"/>
      <c r="X29" s="16"/>
      <c r="Y29" s="17"/>
      <c r="Z29" s="16"/>
      <c r="AA29" s="26"/>
    </row>
    <row r="30" spans="1:27" ht="12.75" customHeight="1">
      <c r="A30" s="99">
        <v>7</v>
      </c>
      <c r="B30" s="99" t="s">
        <v>115</v>
      </c>
      <c r="C30" s="99" t="s">
        <v>116</v>
      </c>
      <c r="D30" s="99">
        <v>5</v>
      </c>
      <c r="E30" s="99">
        <v>7</v>
      </c>
      <c r="F30" s="101">
        <v>9</v>
      </c>
      <c r="G30" s="100">
        <f>E30/D30</f>
        <v>1.4</v>
      </c>
      <c r="H30" s="101"/>
      <c r="I30" s="101"/>
      <c r="J30" s="97"/>
      <c r="K30" s="17"/>
      <c r="L30" s="115"/>
      <c r="M30" s="123"/>
      <c r="N30" s="124"/>
      <c r="O30" s="125"/>
      <c r="P30" s="126"/>
      <c r="Q30" s="127"/>
      <c r="R30" s="99"/>
      <c r="S30" s="99"/>
      <c r="T30" s="128">
        <f>R30/S30</f>
      </c>
      <c r="U30" s="15"/>
      <c r="V30" s="16"/>
      <c r="W30" s="16"/>
      <c r="X30" s="16"/>
      <c r="Y30" s="17"/>
      <c r="Z30" s="16"/>
      <c r="AA30" s="26"/>
    </row>
    <row r="31" spans="1:27" ht="12.75" customHeight="1">
      <c r="A31" s="99">
        <v>40</v>
      </c>
      <c r="B31" s="99" t="s">
        <v>117</v>
      </c>
      <c r="C31" s="99" t="s">
        <v>118</v>
      </c>
      <c r="D31" s="101">
        <v>1</v>
      </c>
      <c r="E31" s="101">
        <v>1</v>
      </c>
      <c r="F31" s="101">
        <v>1</v>
      </c>
      <c r="G31" s="100">
        <f>E31/D31</f>
        <v>1</v>
      </c>
      <c r="H31" s="101"/>
      <c r="I31" s="101"/>
      <c r="J31" s="97"/>
      <c r="K31" s="17"/>
      <c r="L31" s="115"/>
      <c r="M31" s="123"/>
      <c r="N31" s="124"/>
      <c r="O31" s="125"/>
      <c r="P31" s="126"/>
      <c r="Q31" s="127"/>
      <c r="R31" s="101"/>
      <c r="S31" s="101"/>
      <c r="T31" s="128">
        <f>R31/S31</f>
      </c>
      <c r="U31" s="15"/>
      <c r="V31" s="16"/>
      <c r="W31" s="16"/>
      <c r="X31" s="17"/>
      <c r="Y31" s="17"/>
      <c r="Z31" s="16"/>
      <c r="AA31" s="26"/>
    </row>
    <row r="32" spans="1:27" ht="12.75" customHeight="1">
      <c r="A32" s="99">
        <v>82</v>
      </c>
      <c r="B32" s="99" t="s">
        <v>119</v>
      </c>
      <c r="C32" s="99" t="s">
        <v>120</v>
      </c>
      <c r="D32" s="101">
        <v>3</v>
      </c>
      <c r="E32" s="101">
        <v>18</v>
      </c>
      <c r="F32" s="101">
        <v>10</v>
      </c>
      <c r="G32" s="100">
        <f>E32/D32</f>
        <v>6</v>
      </c>
      <c r="H32" s="101"/>
      <c r="I32" s="101"/>
      <c r="J32" s="97"/>
      <c r="K32" s="17"/>
      <c r="L32" s="115"/>
      <c r="M32" s="123"/>
      <c r="N32" s="124"/>
      <c r="O32" s="125"/>
      <c r="P32" s="126"/>
      <c r="Q32" s="127"/>
      <c r="R32" s="101"/>
      <c r="S32" s="101"/>
      <c r="T32" s="128">
        <f>R32/S32</f>
      </c>
      <c r="U32" s="129"/>
      <c r="V32" s="130"/>
      <c r="W32" s="16"/>
      <c r="X32" s="16"/>
      <c r="Y32" s="16"/>
      <c r="Z32" s="16"/>
      <c r="AA32" s="26"/>
    </row>
    <row r="33" spans="1:27" ht="12.75" customHeight="1">
      <c r="A33" s="99"/>
      <c r="B33" s="99"/>
      <c r="C33" s="99"/>
      <c r="D33" s="101"/>
      <c r="E33" s="101"/>
      <c r="F33" s="101"/>
      <c r="G33" s="100">
        <f>E33/D33</f>
      </c>
      <c r="H33" s="101"/>
      <c r="I33" s="101"/>
      <c r="J33" s="97"/>
      <c r="K33" s="17"/>
      <c r="L33" s="17"/>
      <c r="M33" s="131"/>
      <c r="N33" s="132"/>
      <c r="O33" s="131"/>
      <c r="P33" s="133"/>
      <c r="Q33" s="104"/>
      <c r="R33" s="104"/>
      <c r="S33" s="104"/>
      <c r="T33" s="134"/>
      <c r="U33" s="16"/>
      <c r="V33" s="16"/>
      <c r="W33" s="16"/>
      <c r="X33" s="16"/>
      <c r="Y33" s="16"/>
      <c r="Z33" s="16"/>
      <c r="AA33" s="26"/>
    </row>
    <row r="34" spans="1:27" ht="12.75" customHeight="1">
      <c r="A34" s="99"/>
      <c r="B34" s="99"/>
      <c r="C34" s="99"/>
      <c r="D34" s="101"/>
      <c r="E34" s="101"/>
      <c r="F34" s="101"/>
      <c r="G34" s="100">
        <f>E34/D34</f>
      </c>
      <c r="H34" s="101"/>
      <c r="I34" s="101"/>
      <c r="J34" s="97"/>
      <c r="K34" s="17"/>
      <c r="L34" s="115"/>
      <c r="M34" s="116" t="s">
        <v>61</v>
      </c>
      <c r="N34" s="117"/>
      <c r="O34" s="118"/>
      <c r="P34" s="135"/>
      <c r="Q34" s="109"/>
      <c r="R34" s="109"/>
      <c r="S34" s="93"/>
      <c r="T34" s="92"/>
      <c r="U34" s="92"/>
      <c r="V34" s="16"/>
      <c r="W34" s="16"/>
      <c r="X34" s="16"/>
      <c r="Y34" s="16"/>
      <c r="Z34" s="16"/>
      <c r="AA34" s="26"/>
    </row>
    <row r="35" spans="1:27" ht="12.75" customHeight="1">
      <c r="A35" s="99"/>
      <c r="B35" s="99"/>
      <c r="C35" s="99"/>
      <c r="D35" s="101"/>
      <c r="E35" s="101"/>
      <c r="F35" s="101"/>
      <c r="G35" s="100">
        <f>E35/D35</f>
      </c>
      <c r="H35" s="101"/>
      <c r="I35" s="101"/>
      <c r="J35" s="97"/>
      <c r="K35" s="17"/>
      <c r="L35" s="115"/>
      <c r="M35" s="114" t="s">
        <v>27</v>
      </c>
      <c r="N35" s="120" t="s">
        <v>28</v>
      </c>
      <c r="O35" s="121"/>
      <c r="P35" s="94" t="s">
        <v>29</v>
      </c>
      <c r="Q35" s="96"/>
      <c r="R35" s="98" t="s">
        <v>49</v>
      </c>
      <c r="S35" s="98" t="s">
        <v>50</v>
      </c>
      <c r="T35" s="122" t="s">
        <v>45</v>
      </c>
      <c r="U35" s="122" t="s">
        <v>64</v>
      </c>
      <c r="V35" s="15"/>
      <c r="W35" s="16"/>
      <c r="X35" s="16"/>
      <c r="Y35" s="16"/>
      <c r="Z35" s="16"/>
      <c r="AA35" s="26"/>
    </row>
    <row r="36" spans="1:27" ht="12.75" customHeight="1">
      <c r="A36" s="99"/>
      <c r="B36" s="99"/>
      <c r="C36" s="99"/>
      <c r="D36" s="101"/>
      <c r="E36" s="101"/>
      <c r="F36" s="101"/>
      <c r="G36" s="100">
        <f>E36/D36</f>
      </c>
      <c r="H36" s="101"/>
      <c r="I36" s="101"/>
      <c r="J36" s="97"/>
      <c r="K36" s="17"/>
      <c r="L36" s="115"/>
      <c r="M36" s="123"/>
      <c r="N36" s="124"/>
      <c r="O36" s="125"/>
      <c r="P36" s="126"/>
      <c r="Q36" s="127"/>
      <c r="R36" s="99"/>
      <c r="S36" s="99"/>
      <c r="T36" s="128">
        <f>R36/S36</f>
      </c>
      <c r="U36" s="136"/>
      <c r="V36" s="15"/>
      <c r="W36" s="16"/>
      <c r="X36" s="16"/>
      <c r="Y36" s="16"/>
      <c r="Z36" s="16"/>
      <c r="AA36" s="26"/>
    </row>
    <row r="37" spans="1:27" ht="12.75" customHeight="1">
      <c r="A37" s="99"/>
      <c r="B37" s="99"/>
      <c r="C37" s="99"/>
      <c r="D37" s="101"/>
      <c r="E37" s="101"/>
      <c r="F37" s="101"/>
      <c r="G37" s="100">
        <f>E37/D37</f>
      </c>
      <c r="H37" s="101"/>
      <c r="I37" s="101"/>
      <c r="J37" s="97"/>
      <c r="K37" s="17"/>
      <c r="L37" s="115"/>
      <c r="M37" s="123"/>
      <c r="N37" s="124"/>
      <c r="O37" s="125"/>
      <c r="P37" s="126"/>
      <c r="Q37" s="127"/>
      <c r="R37" s="101"/>
      <c r="S37" s="101"/>
      <c r="T37" s="128">
        <f>R37/S37</f>
      </c>
      <c r="U37" s="136"/>
      <c r="V37" s="15"/>
      <c r="W37" s="16"/>
      <c r="X37" s="16"/>
      <c r="Y37" s="16"/>
      <c r="Z37" s="16"/>
      <c r="AA37" s="26"/>
    </row>
    <row r="38" spans="1:27" ht="12.75" customHeight="1">
      <c r="A38" s="99"/>
      <c r="B38" s="99"/>
      <c r="C38" s="99"/>
      <c r="D38" s="101"/>
      <c r="E38" s="101"/>
      <c r="F38" s="101"/>
      <c r="G38" s="100">
        <f>E38/D38</f>
      </c>
      <c r="H38" s="101"/>
      <c r="I38" s="101"/>
      <c r="J38" s="97"/>
      <c r="K38" s="17"/>
      <c r="L38" s="115"/>
      <c r="M38" s="123"/>
      <c r="N38" s="124"/>
      <c r="O38" s="125"/>
      <c r="P38" s="126"/>
      <c r="Q38" s="127"/>
      <c r="R38" s="101"/>
      <c r="S38" s="101"/>
      <c r="T38" s="128">
        <f>R38/S38</f>
      </c>
      <c r="U38" s="136"/>
      <c r="V38" s="15"/>
      <c r="W38" s="16"/>
      <c r="X38" s="16"/>
      <c r="Y38" s="16"/>
      <c r="Z38" s="16"/>
      <c r="AA38" s="26"/>
    </row>
    <row r="39" spans="1:27" ht="12.75" customHeight="1">
      <c r="A39" s="99"/>
      <c r="B39" s="99"/>
      <c r="C39" s="99"/>
      <c r="D39" s="101"/>
      <c r="E39" s="101"/>
      <c r="F39" s="101"/>
      <c r="G39" s="100">
        <f>E39/D39</f>
      </c>
      <c r="H39" s="101"/>
      <c r="I39" s="101"/>
      <c r="J39" s="97"/>
      <c r="K39" s="17"/>
      <c r="L39" s="17"/>
      <c r="M39" s="106"/>
      <c r="N39" s="106"/>
      <c r="O39" s="106"/>
      <c r="P39" s="106"/>
      <c r="Q39" s="106"/>
      <c r="R39" s="106"/>
      <c r="S39" s="106"/>
      <c r="T39" s="31"/>
      <c r="U39" s="31"/>
      <c r="V39" s="16"/>
      <c r="W39" s="16"/>
      <c r="X39" s="16"/>
      <c r="Y39" s="16"/>
      <c r="Z39" s="16"/>
      <c r="AA39" s="26"/>
    </row>
    <row r="40" spans="1:27" ht="12.75" customHeight="1">
      <c r="A40" s="99"/>
      <c r="B40" s="99"/>
      <c r="C40" s="99"/>
      <c r="D40" s="101"/>
      <c r="E40" s="101"/>
      <c r="F40" s="101"/>
      <c r="G40" s="100">
        <f>E40/D40</f>
      </c>
      <c r="H40" s="101"/>
      <c r="I40" s="101"/>
      <c r="J40" s="97"/>
      <c r="K40" s="17"/>
      <c r="L40" s="17"/>
      <c r="M40" s="17"/>
      <c r="N40" s="17"/>
      <c r="O40" s="17"/>
      <c r="P40" s="17"/>
      <c r="Q40" s="17"/>
      <c r="R40" s="17"/>
      <c r="S40" s="17"/>
      <c r="T40" s="16"/>
      <c r="U40" s="16"/>
      <c r="V40" s="137"/>
      <c r="W40" s="16"/>
      <c r="X40" s="16"/>
      <c r="Y40" s="16"/>
      <c r="Z40" s="16"/>
      <c r="AA40" s="26"/>
    </row>
    <row r="41" spans="1:27" ht="15" customHeight="1">
      <c r="A41" s="102"/>
      <c r="B41" s="103"/>
      <c r="C41" s="104"/>
      <c r="D41" s="104"/>
      <c r="E41" s="104"/>
      <c r="F41" s="105"/>
      <c r="G41" s="104"/>
      <c r="H41" s="104"/>
      <c r="I41" s="106"/>
      <c r="J41" s="17"/>
      <c r="K41" s="17"/>
      <c r="L41" s="17"/>
      <c r="M41" s="17"/>
      <c r="N41" s="17"/>
      <c r="O41" s="17"/>
      <c r="P41" s="17"/>
      <c r="Q41" s="17"/>
      <c r="R41" s="138"/>
      <c r="S41" s="138"/>
      <c r="T41" s="137"/>
      <c r="U41" s="16"/>
      <c r="V41" s="16"/>
      <c r="W41" s="17"/>
      <c r="X41" s="16"/>
      <c r="Y41" s="16"/>
      <c r="Z41" s="16"/>
      <c r="AA41" s="26"/>
    </row>
    <row r="42" spans="1:27" ht="12.75" customHeight="1">
      <c r="A42" s="107"/>
      <c r="B42" s="108"/>
      <c r="C42" s="108"/>
      <c r="D42" s="93"/>
      <c r="E42" s="93"/>
      <c r="F42" s="93"/>
      <c r="G42" s="93"/>
      <c r="H42" s="93"/>
      <c r="I42" s="93"/>
      <c r="J42" s="17"/>
      <c r="K42" s="17"/>
      <c r="L42" s="17"/>
      <c r="M42" s="139" t="s">
        <v>65</v>
      </c>
      <c r="N42" s="17"/>
      <c r="O42" s="138"/>
      <c r="P42" s="138"/>
      <c r="Q42" s="138"/>
      <c r="R42" s="17"/>
      <c r="S42" s="17"/>
      <c r="T42" s="16"/>
      <c r="U42" s="16"/>
      <c r="V42" s="17"/>
      <c r="W42" s="17"/>
      <c r="X42" s="16"/>
      <c r="Y42" s="16"/>
      <c r="Z42" s="16"/>
      <c r="AA42" s="26"/>
    </row>
    <row r="43" spans="1:27" ht="12.75" customHeight="1">
      <c r="A43" s="111" t="s">
        <v>66</v>
      </c>
      <c r="B43" s="112"/>
      <c r="C43" s="112"/>
      <c r="D43" s="112"/>
      <c r="E43" s="112"/>
      <c r="F43" s="112"/>
      <c r="G43" s="112"/>
      <c r="H43" s="112"/>
      <c r="I43" s="113"/>
      <c r="J43" s="97"/>
      <c r="K43" s="17"/>
      <c r="L43" s="17"/>
      <c r="M43" s="93"/>
      <c r="N43" s="140"/>
      <c r="O43" s="140"/>
      <c r="P43" s="140"/>
      <c r="Q43" s="140"/>
      <c r="R43" s="93"/>
      <c r="S43" s="93"/>
      <c r="T43" s="92"/>
      <c r="U43" s="92"/>
      <c r="V43" s="93"/>
      <c r="W43" s="93"/>
      <c r="X43" s="16"/>
      <c r="Y43" s="16"/>
      <c r="Z43" s="16"/>
      <c r="AA43" s="26"/>
    </row>
    <row r="44" spans="1:27" ht="25.5" customHeight="1">
      <c r="A44" s="114" t="s">
        <v>27</v>
      </c>
      <c r="B44" s="114" t="s">
        <v>28</v>
      </c>
      <c r="C44" s="114" t="s">
        <v>29</v>
      </c>
      <c r="D44" s="141" t="s">
        <v>67</v>
      </c>
      <c r="E44" s="114" t="s">
        <v>44</v>
      </c>
      <c r="F44" s="114" t="s">
        <v>32</v>
      </c>
      <c r="G44" s="114" t="s">
        <v>45</v>
      </c>
      <c r="H44" s="114" t="s">
        <v>46</v>
      </c>
      <c r="I44" s="114" t="s">
        <v>47</v>
      </c>
      <c r="J44" s="97"/>
      <c r="K44" s="17"/>
      <c r="L44" s="115"/>
      <c r="M44" s="114" t="s">
        <v>27</v>
      </c>
      <c r="N44" s="120" t="s">
        <v>28</v>
      </c>
      <c r="O44" s="121"/>
      <c r="P44" s="120" t="s">
        <v>29</v>
      </c>
      <c r="Q44" s="121"/>
      <c r="R44" s="114" t="s">
        <v>46</v>
      </c>
      <c r="S44" s="114" t="s">
        <v>61</v>
      </c>
      <c r="T44" s="142" t="s">
        <v>68</v>
      </c>
      <c r="U44" s="142" t="s">
        <v>69</v>
      </c>
      <c r="V44" s="142" t="s">
        <v>70</v>
      </c>
      <c r="W44" s="143" t="s">
        <v>71</v>
      </c>
      <c r="X44" s="97"/>
      <c r="Y44" s="17"/>
      <c r="Z44" s="16"/>
      <c r="AA44" s="26"/>
    </row>
    <row r="45" spans="1:27" ht="12.75" customHeight="1">
      <c r="A45" s="99">
        <v>82</v>
      </c>
      <c r="B45" s="99" t="s">
        <v>121</v>
      </c>
      <c r="C45" s="99" t="s">
        <v>120</v>
      </c>
      <c r="D45" s="99">
        <v>4</v>
      </c>
      <c r="E45" s="99">
        <v>33</v>
      </c>
      <c r="F45" s="99">
        <v>15</v>
      </c>
      <c r="G45" s="100">
        <f>E45/D45</f>
        <v>8.25</v>
      </c>
      <c r="H45" s="101"/>
      <c r="I45" s="101"/>
      <c r="J45" s="97"/>
      <c r="K45" s="17"/>
      <c r="L45" s="115"/>
      <c r="M45" s="99"/>
      <c r="N45" s="144"/>
      <c r="O45" s="145"/>
      <c r="P45" s="144"/>
      <c r="Q45" s="125"/>
      <c r="R45" s="123"/>
      <c r="S45" s="123"/>
      <c r="T45" s="146"/>
      <c r="U45" s="146"/>
      <c r="V45" s="146"/>
      <c r="W45" s="147">
        <f>(R45*6)+(S45*3)+(T45*1)+(U45*2)+(V45*2)</f>
        <v>0</v>
      </c>
      <c r="X45" s="97"/>
      <c r="Y45" s="17"/>
      <c r="Z45" s="16"/>
      <c r="AA45" s="26"/>
    </row>
    <row r="46" spans="1:27" ht="12.75" customHeight="1">
      <c r="A46" s="99">
        <v>12</v>
      </c>
      <c r="B46" s="99" t="s">
        <v>122</v>
      </c>
      <c r="C46" s="99" t="s">
        <v>123</v>
      </c>
      <c r="D46" s="99">
        <v>2</v>
      </c>
      <c r="E46" s="99">
        <v>29</v>
      </c>
      <c r="F46" s="99">
        <v>22</v>
      </c>
      <c r="G46" s="100">
        <f>E46/D46</f>
        <v>14.5</v>
      </c>
      <c r="H46" s="101"/>
      <c r="I46" s="101"/>
      <c r="J46" s="97"/>
      <c r="K46" s="17"/>
      <c r="L46" s="115"/>
      <c r="M46" s="99"/>
      <c r="N46" s="144"/>
      <c r="O46" s="145"/>
      <c r="P46" s="144"/>
      <c r="Q46" s="125"/>
      <c r="R46" s="123"/>
      <c r="S46" s="123"/>
      <c r="T46" s="146"/>
      <c r="U46" s="146"/>
      <c r="V46" s="146"/>
      <c r="W46" s="147">
        <f>(R46*6)+(S46*3)+(T46*1)+(U46*2)+(V46*2)</f>
        <v>0</v>
      </c>
      <c r="X46" s="97"/>
      <c r="Y46" s="17"/>
      <c r="Z46" s="16"/>
      <c r="AA46" s="26"/>
    </row>
    <row r="47" spans="1:27" ht="12.75" customHeight="1">
      <c r="A47" s="99">
        <v>40</v>
      </c>
      <c r="B47" s="99" t="s">
        <v>117</v>
      </c>
      <c r="C47" s="99" t="s">
        <v>118</v>
      </c>
      <c r="D47" s="99">
        <v>1</v>
      </c>
      <c r="E47" s="99">
        <v>5</v>
      </c>
      <c r="F47" s="99">
        <v>5</v>
      </c>
      <c r="G47" s="100">
        <f>E47/D47</f>
        <v>5</v>
      </c>
      <c r="H47" s="101"/>
      <c r="I47" s="101"/>
      <c r="J47" s="97"/>
      <c r="K47" s="17"/>
      <c r="L47" s="115"/>
      <c r="M47" s="99"/>
      <c r="N47" s="144"/>
      <c r="O47" s="148"/>
      <c r="P47" s="144"/>
      <c r="Q47" s="125"/>
      <c r="R47" s="123"/>
      <c r="S47" s="123"/>
      <c r="T47" s="146"/>
      <c r="U47" s="146"/>
      <c r="V47" s="146"/>
      <c r="W47" s="147">
        <f>(R47*6)+(S47*3)+(T47*1)+(U47*2)+(V47*2)</f>
        <v>0</v>
      </c>
      <c r="X47" s="97"/>
      <c r="Y47" s="17"/>
      <c r="Z47" s="16"/>
      <c r="AA47" s="26"/>
    </row>
    <row r="48" spans="1:27" ht="12.75" customHeight="1">
      <c r="A48" s="99"/>
      <c r="B48" s="99"/>
      <c r="C48" s="99"/>
      <c r="D48" s="99"/>
      <c r="E48" s="99"/>
      <c r="F48" s="99"/>
      <c r="G48" s="100">
        <f>E48/D48</f>
      </c>
      <c r="H48" s="101"/>
      <c r="I48" s="101"/>
      <c r="J48" s="97"/>
      <c r="K48" s="17"/>
      <c r="L48" s="115"/>
      <c r="M48" s="123"/>
      <c r="N48" s="124"/>
      <c r="O48" s="125"/>
      <c r="P48" s="124"/>
      <c r="Q48" s="125"/>
      <c r="R48" s="123"/>
      <c r="S48" s="123"/>
      <c r="T48" s="146"/>
      <c r="U48" s="146"/>
      <c r="V48" s="146"/>
      <c r="W48" s="147">
        <f>(R48*6)+(S48*3)+(T48*1)+(U48*2)+(V48*2)</f>
        <v>0</v>
      </c>
      <c r="X48" s="97"/>
      <c r="Y48" s="17"/>
      <c r="Z48" s="16"/>
      <c r="AA48" s="26"/>
    </row>
    <row r="49" spans="1:27" ht="12.75" customHeight="1">
      <c r="A49" s="99"/>
      <c r="B49" s="99"/>
      <c r="C49" s="99"/>
      <c r="D49" s="99"/>
      <c r="E49" s="99"/>
      <c r="F49" s="99"/>
      <c r="G49" s="100">
        <f>E49/D49</f>
      </c>
      <c r="H49" s="101"/>
      <c r="I49" s="101"/>
      <c r="J49" s="97"/>
      <c r="K49" s="17"/>
      <c r="L49" s="115"/>
      <c r="M49" s="123"/>
      <c r="N49" s="124"/>
      <c r="O49" s="125"/>
      <c r="P49" s="124"/>
      <c r="Q49" s="125"/>
      <c r="R49" s="123"/>
      <c r="S49" s="123"/>
      <c r="T49" s="146"/>
      <c r="U49" s="146"/>
      <c r="V49" s="146"/>
      <c r="W49" s="147">
        <f>(R49*6)+(S49*3)+(T49*1)+(U49*2)+(V49*2)</f>
        <v>0</v>
      </c>
      <c r="X49" s="97"/>
      <c r="Y49" s="17"/>
      <c r="Z49" s="16"/>
      <c r="AA49" s="26"/>
    </row>
    <row r="50" spans="1:27" ht="12.75" customHeight="1">
      <c r="A50" s="99"/>
      <c r="B50" s="99"/>
      <c r="C50" s="99"/>
      <c r="D50" s="99"/>
      <c r="E50" s="99"/>
      <c r="F50" s="99"/>
      <c r="G50" s="100">
        <f>E50/D50</f>
      </c>
      <c r="H50" s="101"/>
      <c r="I50" s="101"/>
      <c r="J50" s="97"/>
      <c r="K50" s="17"/>
      <c r="L50" s="115"/>
      <c r="M50" s="123"/>
      <c r="N50" s="124"/>
      <c r="O50" s="125"/>
      <c r="P50" s="124"/>
      <c r="Q50" s="125"/>
      <c r="R50" s="123"/>
      <c r="S50" s="123"/>
      <c r="T50" s="146"/>
      <c r="U50" s="146"/>
      <c r="V50" s="146"/>
      <c r="W50" s="147">
        <f>(R50*6)+(S50*3)+(T50*1)+(U50*2)+(V50*2)</f>
        <v>0</v>
      </c>
      <c r="X50" s="97"/>
      <c r="Y50" s="17"/>
      <c r="Z50" s="16"/>
      <c r="AA50" s="26"/>
    </row>
    <row r="51" spans="1:27" ht="12.75" customHeight="1">
      <c r="A51" s="99"/>
      <c r="B51" s="99"/>
      <c r="C51" s="99"/>
      <c r="D51" s="101"/>
      <c r="E51" s="101"/>
      <c r="F51" s="101"/>
      <c r="G51" s="100">
        <f>E51/D51</f>
      </c>
      <c r="H51" s="101"/>
      <c r="I51" s="101"/>
      <c r="J51" s="97"/>
      <c r="K51" s="17"/>
      <c r="L51" s="115"/>
      <c r="M51" s="123"/>
      <c r="N51" s="124"/>
      <c r="O51" s="125"/>
      <c r="P51" s="124"/>
      <c r="Q51" s="125"/>
      <c r="R51" s="123"/>
      <c r="S51" s="123"/>
      <c r="T51" s="146"/>
      <c r="U51" s="146"/>
      <c r="V51" s="146"/>
      <c r="W51" s="147">
        <f>(R51*6)+(S51*3)+(T51*1)+(U51*2)+(V51*2)</f>
        <v>0</v>
      </c>
      <c r="X51" s="97"/>
      <c r="Y51" s="17"/>
      <c r="Z51" s="16"/>
      <c r="AA51" s="26"/>
    </row>
    <row r="52" spans="1:27" ht="12.75" customHeight="1">
      <c r="A52" s="99"/>
      <c r="B52" s="99"/>
      <c r="C52" s="99"/>
      <c r="D52" s="101"/>
      <c r="E52" s="101"/>
      <c r="F52" s="101"/>
      <c r="G52" s="100">
        <f>E52/D52</f>
      </c>
      <c r="H52" s="101"/>
      <c r="I52" s="101"/>
      <c r="J52" s="97"/>
      <c r="K52" s="17"/>
      <c r="L52" s="115"/>
      <c r="M52" s="123"/>
      <c r="N52" s="124"/>
      <c r="O52" s="125"/>
      <c r="P52" s="124"/>
      <c r="Q52" s="125"/>
      <c r="R52" s="123"/>
      <c r="S52" s="123"/>
      <c r="T52" s="146"/>
      <c r="U52" s="146"/>
      <c r="V52" s="146"/>
      <c r="W52" s="147">
        <f>(R52*6)+(S52*3)+(T52*1)+(U52*2)+(V52*2)</f>
        <v>0</v>
      </c>
      <c r="X52" s="97"/>
      <c r="Y52" s="17"/>
      <c r="Z52" s="16"/>
      <c r="AA52" s="26"/>
    </row>
    <row r="53" spans="1:27" ht="12.75" customHeight="1">
      <c r="A53" s="99"/>
      <c r="B53" s="99"/>
      <c r="C53" s="99"/>
      <c r="D53" s="101"/>
      <c r="E53" s="101"/>
      <c r="F53" s="101"/>
      <c r="G53" s="100">
        <f>E53/D53</f>
      </c>
      <c r="H53" s="101"/>
      <c r="I53" s="101"/>
      <c r="J53" s="97"/>
      <c r="K53" s="17"/>
      <c r="L53" s="115"/>
      <c r="M53" s="123"/>
      <c r="N53" s="124"/>
      <c r="O53" s="125"/>
      <c r="P53" s="124"/>
      <c r="Q53" s="125"/>
      <c r="R53" s="123"/>
      <c r="S53" s="123"/>
      <c r="T53" s="146"/>
      <c r="U53" s="146"/>
      <c r="V53" s="146"/>
      <c r="W53" s="147">
        <f>(R53*6)+(S53*3)+(T53*1)+(U53*2)+(V53*2)</f>
        <v>0</v>
      </c>
      <c r="X53" s="97"/>
      <c r="Y53" s="17"/>
      <c r="Z53" s="16"/>
      <c r="AA53" s="26"/>
    </row>
    <row r="54" spans="1:27" ht="12.75" customHeight="1">
      <c r="A54" s="99"/>
      <c r="B54" s="99"/>
      <c r="C54" s="99"/>
      <c r="D54" s="101"/>
      <c r="E54" s="101"/>
      <c r="F54" s="101"/>
      <c r="G54" s="100">
        <f>E54/D54</f>
      </c>
      <c r="H54" s="101"/>
      <c r="I54" s="101"/>
      <c r="J54" s="97"/>
      <c r="K54" s="17"/>
      <c r="L54" s="152"/>
      <c r="M54" s="153"/>
      <c r="N54" s="154"/>
      <c r="O54" s="153"/>
      <c r="P54" s="153"/>
      <c r="Q54" s="153"/>
      <c r="R54" s="153"/>
      <c r="S54" s="153"/>
      <c r="T54" s="155"/>
      <c r="U54" s="30"/>
      <c r="V54" s="154"/>
      <c r="W54" s="106"/>
      <c r="X54" s="16"/>
      <c r="Y54" s="16"/>
      <c r="Z54" s="16"/>
      <c r="AA54" s="26"/>
    </row>
    <row r="55" spans="1:27" ht="12.75" customHeight="1">
      <c r="A55" s="99"/>
      <c r="B55" s="99"/>
      <c r="C55" s="99"/>
      <c r="D55" s="101"/>
      <c r="E55" s="101"/>
      <c r="F55" s="101"/>
      <c r="G55" s="100">
        <f>E55/D55</f>
      </c>
      <c r="H55" s="101"/>
      <c r="I55" s="101"/>
      <c r="J55" s="97"/>
      <c r="K55" s="17"/>
      <c r="L55" s="152"/>
      <c r="M55" s="156"/>
      <c r="N55" s="40"/>
      <c r="O55" s="156"/>
      <c r="P55" s="156"/>
      <c r="Q55" s="156"/>
      <c r="R55" s="156"/>
      <c r="S55" s="156"/>
      <c r="T55" s="157"/>
      <c r="U55" s="33"/>
      <c r="V55" s="40"/>
      <c r="W55" s="17"/>
      <c r="X55" s="16"/>
      <c r="Y55" s="16"/>
      <c r="Z55" s="16"/>
      <c r="AA55" s="26"/>
    </row>
    <row r="56" spans="1:27" ht="12.75" customHeight="1">
      <c r="A56" s="99"/>
      <c r="B56" s="99"/>
      <c r="C56" s="99"/>
      <c r="D56" s="101"/>
      <c r="E56" s="101"/>
      <c r="F56" s="101"/>
      <c r="G56" s="100">
        <f>E56/D56</f>
      </c>
      <c r="H56" s="101"/>
      <c r="I56" s="101"/>
      <c r="J56" s="97"/>
      <c r="K56" s="17"/>
      <c r="L56" s="152"/>
      <c r="M56" s="152"/>
      <c r="N56" s="17"/>
      <c r="O56" s="156"/>
      <c r="P56" s="156"/>
      <c r="Q56" s="156"/>
      <c r="R56" s="156"/>
      <c r="S56" s="156"/>
      <c r="T56" s="157"/>
      <c r="U56" s="16"/>
      <c r="V56" s="17"/>
      <c r="W56" s="17"/>
      <c r="X56" s="16"/>
      <c r="Y56" s="16"/>
      <c r="Z56" s="16"/>
      <c r="AA56" s="26"/>
    </row>
    <row r="57" spans="1:27" ht="13.5" customHeight="1">
      <c r="A57" s="158"/>
      <c r="B57" s="159"/>
      <c r="C57" s="160"/>
      <c r="D57" s="160"/>
      <c r="E57" s="160"/>
      <c r="F57" s="161"/>
      <c r="G57" s="160"/>
      <c r="H57" s="160"/>
      <c r="I57" s="31"/>
      <c r="J57" s="16"/>
      <c r="K57" s="162"/>
      <c r="L57" s="162"/>
      <c r="M57" s="16"/>
      <c r="N57" s="163"/>
      <c r="O57" s="163"/>
      <c r="P57" s="163"/>
      <c r="Q57" s="163"/>
      <c r="R57" s="163"/>
      <c r="S57" s="157"/>
      <c r="T57" s="16"/>
      <c r="U57" s="17"/>
      <c r="V57" s="17"/>
      <c r="W57" s="16"/>
      <c r="X57" s="16"/>
      <c r="Y57" s="16"/>
      <c r="Z57" s="16"/>
      <c r="AA57" s="26"/>
    </row>
    <row r="58" spans="1:27" ht="13.5" customHeight="1">
      <c r="A58" s="164"/>
      <c r="B58" s="165"/>
      <c r="C58" s="35"/>
      <c r="D58" s="35"/>
      <c r="E58" s="35"/>
      <c r="F58" s="166"/>
      <c r="G58" s="35"/>
      <c r="H58" s="35"/>
      <c r="I58" s="16"/>
      <c r="J58" s="16"/>
      <c r="K58" s="162"/>
      <c r="L58" s="162"/>
      <c r="M58" s="16"/>
      <c r="N58" s="163"/>
      <c r="O58" s="163"/>
      <c r="P58" s="163"/>
      <c r="Q58" s="163"/>
      <c r="R58" s="163"/>
      <c r="S58" s="157"/>
      <c r="T58" s="16"/>
      <c r="U58" s="17"/>
      <c r="V58" s="17"/>
      <c r="W58" s="16"/>
      <c r="X58" s="16"/>
      <c r="Y58" s="16"/>
      <c r="Z58" s="16"/>
      <c r="AA58" s="26"/>
    </row>
    <row r="59" spans="1:27" ht="12.75" customHeight="1">
      <c r="A59" s="48"/>
      <c r="B59" s="49"/>
      <c r="C59" s="50"/>
      <c r="D59" s="50"/>
      <c r="E59" s="50"/>
      <c r="F59" s="50"/>
      <c r="G59" s="167"/>
      <c r="H59" s="50"/>
      <c r="I59" s="50"/>
      <c r="J59" s="51"/>
      <c r="K59" s="52"/>
      <c r="L59" s="51"/>
      <c r="M59" s="51"/>
      <c r="N59" s="168"/>
      <c r="O59" s="51"/>
      <c r="P59" s="50"/>
      <c r="Q59" s="51"/>
      <c r="R59" s="51"/>
      <c r="S59" s="51"/>
      <c r="T59" s="51"/>
      <c r="U59" s="51"/>
      <c r="V59" s="51"/>
      <c r="W59" s="51"/>
      <c r="X59" s="16"/>
      <c r="Y59" s="16"/>
      <c r="Z59" s="16"/>
      <c r="AA59" s="26"/>
    </row>
    <row r="60" spans="1:27" ht="12.75" customHeight="1">
      <c r="A60" s="169"/>
      <c r="B60" s="170"/>
      <c r="C60" s="170"/>
      <c r="D60" s="58"/>
      <c r="E60" s="58"/>
      <c r="F60" s="58"/>
      <c r="G60" s="58"/>
      <c r="H60" s="58"/>
      <c r="I60" s="58"/>
      <c r="J60" s="58"/>
      <c r="K60" s="58"/>
      <c r="L60" s="171"/>
      <c r="M60" s="171"/>
      <c r="N60" s="171"/>
      <c r="O60" s="171"/>
      <c r="P60" s="171"/>
      <c r="Q60" s="171"/>
      <c r="R60" s="171"/>
      <c r="S60" s="171"/>
      <c r="T60" s="171"/>
      <c r="U60" s="58"/>
      <c r="V60" s="171"/>
      <c r="W60" s="171"/>
      <c r="X60" s="16"/>
      <c r="Y60" s="16"/>
      <c r="Z60" s="16"/>
      <c r="AA60" s="26"/>
    </row>
    <row r="61" spans="1:27" ht="26.25" customHeight="1">
      <c r="A61" s="32"/>
      <c r="B61" s="33"/>
      <c r="C61" s="33"/>
      <c r="D61" s="16"/>
      <c r="E61" s="16"/>
      <c r="F61" s="16"/>
      <c r="G61" s="16"/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6"/>
      <c r="V61" s="17"/>
      <c r="W61" s="17"/>
      <c r="X61" s="16"/>
      <c r="Y61" s="16"/>
      <c r="Z61" s="16"/>
      <c r="AA61" s="26"/>
    </row>
    <row r="62" spans="1:27" ht="23.25" customHeight="1">
      <c r="A62" s="32"/>
      <c r="B62" s="33"/>
      <c r="C62" s="34" t="s">
        <v>73</v>
      </c>
      <c r="D62" s="16"/>
      <c r="E62" s="16"/>
      <c r="F62" s="16"/>
      <c r="G62" s="16"/>
      <c r="H62" s="16"/>
      <c r="I62" s="16"/>
      <c r="J62" s="16"/>
      <c r="K62" s="16"/>
      <c r="L62" s="17"/>
      <c r="M62" s="16"/>
      <c r="N62" s="36" t="s">
        <v>9</v>
      </c>
      <c r="O62" s="172"/>
      <c r="P62" s="17"/>
      <c r="Q62" s="17"/>
      <c r="R62" s="17"/>
      <c r="S62" s="17"/>
      <c r="T62" s="17"/>
      <c r="U62" s="16"/>
      <c r="V62" s="17"/>
      <c r="W62" s="17"/>
      <c r="X62" s="17"/>
      <c r="Y62" s="16"/>
      <c r="Z62" s="16"/>
      <c r="AA62" s="26"/>
    </row>
    <row r="63" spans="1:27" ht="12.75" customHeight="1">
      <c r="A63" s="39"/>
      <c r="B63" s="40"/>
      <c r="C63" s="40"/>
      <c r="D63" s="173"/>
      <c r="E63" s="17"/>
      <c r="F63" s="17"/>
      <c r="G63" s="17"/>
      <c r="H63" s="17"/>
      <c r="I63" s="17"/>
      <c r="J63" s="17"/>
      <c r="K63" s="17"/>
      <c r="L63" s="17"/>
      <c r="M63" s="17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6"/>
      <c r="Z63" s="16"/>
      <c r="AA63" s="26"/>
    </row>
    <row r="64" spans="1:27" ht="12.75" customHeight="1">
      <c r="A64" s="107"/>
      <c r="B64" s="108"/>
      <c r="C64" s="108"/>
      <c r="D64" s="93"/>
      <c r="E64" s="93"/>
      <c r="F64" s="93"/>
      <c r="G64" s="93"/>
      <c r="H64" s="93"/>
      <c r="I64" s="93"/>
      <c r="J64" s="93"/>
      <c r="K64" s="93"/>
      <c r="L64" s="93"/>
      <c r="M64" s="17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17"/>
      <c r="Y64" s="16"/>
      <c r="Z64" s="16"/>
      <c r="AA64" s="26"/>
    </row>
    <row r="65" spans="1:27" ht="25.5" customHeight="1">
      <c r="A65" s="141" t="s">
        <v>74</v>
      </c>
      <c r="B65" s="141" t="s">
        <v>28</v>
      </c>
      <c r="C65" s="114" t="s">
        <v>29</v>
      </c>
      <c r="D65" s="174" t="s">
        <v>75</v>
      </c>
      <c r="E65" s="141" t="s">
        <v>76</v>
      </c>
      <c r="F65" s="141" t="s">
        <v>77</v>
      </c>
      <c r="G65" s="141" t="s">
        <v>78</v>
      </c>
      <c r="H65" s="114" t="s">
        <v>79</v>
      </c>
      <c r="I65" s="141" t="s">
        <v>80</v>
      </c>
      <c r="J65" s="141" t="s">
        <v>81</v>
      </c>
      <c r="K65" s="114" t="s">
        <v>46</v>
      </c>
      <c r="L65" s="114" t="s">
        <v>70</v>
      </c>
      <c r="M65" s="175"/>
      <c r="N65" s="120" t="s">
        <v>82</v>
      </c>
      <c r="O65" s="176"/>
      <c r="P65" s="176"/>
      <c r="Q65" s="176"/>
      <c r="R65" s="176"/>
      <c r="S65" s="176"/>
      <c r="T65" s="176"/>
      <c r="U65" s="176"/>
      <c r="V65" s="176"/>
      <c r="W65" s="121"/>
      <c r="X65" s="97"/>
      <c r="Y65" s="17"/>
      <c r="Z65" s="16"/>
      <c r="AA65" s="26"/>
    </row>
    <row r="66" spans="1:27" ht="12.75" customHeight="1">
      <c r="A66" s="99">
        <v>25</v>
      </c>
      <c r="B66" s="99" t="s">
        <v>124</v>
      </c>
      <c r="C66" s="99" t="s">
        <v>125</v>
      </c>
      <c r="D66" s="177">
        <f>E66+F66</f>
        <v>8</v>
      </c>
      <c r="E66" s="99">
        <v>6</v>
      </c>
      <c r="F66" s="99">
        <v>2</v>
      </c>
      <c r="G66" s="99">
        <v>1</v>
      </c>
      <c r="H66" s="99"/>
      <c r="I66" s="99"/>
      <c r="J66" s="99"/>
      <c r="K66" s="99"/>
      <c r="L66" s="99"/>
      <c r="M66" s="178"/>
      <c r="N66" s="141" t="s">
        <v>74</v>
      </c>
      <c r="O66" s="179" t="s">
        <v>28</v>
      </c>
      <c r="P66" s="180"/>
      <c r="Q66" s="120" t="s">
        <v>29</v>
      </c>
      <c r="R66" s="121"/>
      <c r="S66" s="114" t="s">
        <v>85</v>
      </c>
      <c r="T66" s="114" t="s">
        <v>23</v>
      </c>
      <c r="U66" s="114" t="s">
        <v>45</v>
      </c>
      <c r="V66" s="114" t="s">
        <v>64</v>
      </c>
      <c r="W66" s="114" t="s">
        <v>46</v>
      </c>
      <c r="X66" s="97"/>
      <c r="Y66" s="17"/>
      <c r="Z66" s="17"/>
      <c r="AA66" s="45"/>
    </row>
    <row r="67" spans="1:27" ht="12.75" customHeight="1">
      <c r="A67" s="99">
        <v>81</v>
      </c>
      <c r="B67" s="99" t="s">
        <v>126</v>
      </c>
      <c r="C67" s="99" t="s">
        <v>127</v>
      </c>
      <c r="D67" s="177">
        <f>E67+F67</f>
        <v>1</v>
      </c>
      <c r="E67" s="99">
        <v>1</v>
      </c>
      <c r="F67" s="99"/>
      <c r="G67" s="99"/>
      <c r="H67" s="99"/>
      <c r="I67" s="99"/>
      <c r="J67" s="99"/>
      <c r="K67" s="99"/>
      <c r="L67" s="99"/>
      <c r="M67" s="178"/>
      <c r="N67" s="99">
        <v>12</v>
      </c>
      <c r="O67" s="144" t="s">
        <v>122</v>
      </c>
      <c r="P67" s="148"/>
      <c r="Q67" s="144" t="s">
        <v>123</v>
      </c>
      <c r="R67" s="148"/>
      <c r="S67" s="99">
        <v>1</v>
      </c>
      <c r="T67" s="99">
        <v>0</v>
      </c>
      <c r="U67" s="181">
        <f>T67/S67</f>
        <v>0</v>
      </c>
      <c r="V67" s="99">
        <v>0</v>
      </c>
      <c r="W67" s="99"/>
      <c r="X67" s="97"/>
      <c r="Y67" s="17"/>
      <c r="Z67" s="17"/>
      <c r="AA67" s="45"/>
    </row>
    <row r="68" spans="1:27" ht="12.75" customHeight="1">
      <c r="A68" s="99">
        <v>20</v>
      </c>
      <c r="B68" s="99" t="s">
        <v>128</v>
      </c>
      <c r="C68" s="99" t="s">
        <v>129</v>
      </c>
      <c r="D68" s="177">
        <f>E68+F68</f>
        <v>5</v>
      </c>
      <c r="E68" s="99">
        <v>3</v>
      </c>
      <c r="F68" s="99">
        <v>2</v>
      </c>
      <c r="G68" s="99"/>
      <c r="H68" s="99"/>
      <c r="I68" s="99"/>
      <c r="J68" s="99"/>
      <c r="K68" s="99"/>
      <c r="L68" s="99"/>
      <c r="M68" s="178"/>
      <c r="N68" s="99"/>
      <c r="O68" s="144"/>
      <c r="P68" s="148"/>
      <c r="Q68" s="144"/>
      <c r="R68" s="148"/>
      <c r="S68" s="99"/>
      <c r="T68" s="99"/>
      <c r="U68" s="181">
        <f>T68/S68</f>
      </c>
      <c r="V68" s="99"/>
      <c r="W68" s="99"/>
      <c r="X68" s="97"/>
      <c r="Y68" s="17"/>
      <c r="Z68" s="17"/>
      <c r="AA68" s="45"/>
    </row>
    <row r="69" spans="1:27" ht="12.75" customHeight="1">
      <c r="A69" s="99">
        <v>18</v>
      </c>
      <c r="B69" s="99" t="s">
        <v>130</v>
      </c>
      <c r="C69" s="99" t="s">
        <v>131</v>
      </c>
      <c r="D69" s="177">
        <f>E69+F69</f>
        <v>5</v>
      </c>
      <c r="E69" s="99">
        <v>4</v>
      </c>
      <c r="F69" s="99">
        <v>1</v>
      </c>
      <c r="G69" s="99"/>
      <c r="H69" s="99"/>
      <c r="I69" s="99"/>
      <c r="J69" s="99"/>
      <c r="K69" s="99"/>
      <c r="L69" s="99"/>
      <c r="M69" s="178"/>
      <c r="N69" s="101"/>
      <c r="O69" s="182"/>
      <c r="P69" s="183"/>
      <c r="Q69" s="182"/>
      <c r="R69" s="183"/>
      <c r="S69" s="99"/>
      <c r="T69" s="99"/>
      <c r="U69" s="181">
        <f>T69/S69</f>
      </c>
      <c r="V69" s="99"/>
      <c r="W69" s="99"/>
      <c r="X69" s="97"/>
      <c r="Y69" s="17"/>
      <c r="Z69" s="17"/>
      <c r="AA69" s="45"/>
    </row>
    <row r="70" spans="1:27" ht="12.75" customHeight="1">
      <c r="A70" s="99">
        <v>13</v>
      </c>
      <c r="B70" s="99"/>
      <c r="C70" s="99"/>
      <c r="D70" s="177">
        <f>E70+F70</f>
        <v>3</v>
      </c>
      <c r="E70" s="99">
        <v>2</v>
      </c>
      <c r="F70" s="99">
        <v>1</v>
      </c>
      <c r="G70" s="99"/>
      <c r="H70" s="99"/>
      <c r="I70" s="99"/>
      <c r="J70" s="99"/>
      <c r="K70" s="99"/>
      <c r="L70" s="99"/>
      <c r="M70" s="178"/>
      <c r="N70" s="101"/>
      <c r="O70" s="182"/>
      <c r="P70" s="183"/>
      <c r="Q70" s="182"/>
      <c r="R70" s="183"/>
      <c r="S70" s="99"/>
      <c r="T70" s="99"/>
      <c r="U70" s="181">
        <f>T70/S70</f>
      </c>
      <c r="V70" s="99"/>
      <c r="W70" s="99"/>
      <c r="X70" s="97"/>
      <c r="Y70" s="17"/>
      <c r="Z70" s="17"/>
      <c r="AA70" s="26"/>
    </row>
    <row r="71" spans="1:27" ht="12.75" customHeight="1">
      <c r="A71" s="101">
        <v>40</v>
      </c>
      <c r="B71" s="101" t="s">
        <v>117</v>
      </c>
      <c r="C71" s="101" t="s">
        <v>118</v>
      </c>
      <c r="D71" s="177">
        <f>E71+F71</f>
        <v>5</v>
      </c>
      <c r="E71" s="99">
        <v>5</v>
      </c>
      <c r="F71" s="99"/>
      <c r="G71" s="99"/>
      <c r="H71" s="99"/>
      <c r="I71" s="99"/>
      <c r="J71" s="99"/>
      <c r="K71" s="99"/>
      <c r="L71" s="99"/>
      <c r="M71" s="178"/>
      <c r="N71" s="101"/>
      <c r="O71" s="182"/>
      <c r="P71" s="183"/>
      <c r="Q71" s="182"/>
      <c r="R71" s="183"/>
      <c r="S71" s="99"/>
      <c r="T71" s="99"/>
      <c r="U71" s="181">
        <f>T71/S71</f>
      </c>
      <c r="V71" s="99"/>
      <c r="W71" s="99"/>
      <c r="X71" s="97"/>
      <c r="Y71" s="17"/>
      <c r="Z71" s="17"/>
      <c r="AA71" s="26"/>
    </row>
    <row r="72" spans="1:27" ht="12.75" customHeight="1">
      <c r="A72" s="99">
        <v>10</v>
      </c>
      <c r="B72" s="99" t="s">
        <v>132</v>
      </c>
      <c r="C72" s="99" t="s">
        <v>123</v>
      </c>
      <c r="D72" s="177">
        <f>F72+E72</f>
        <v>6</v>
      </c>
      <c r="E72" s="99">
        <v>3</v>
      </c>
      <c r="F72" s="99">
        <v>3</v>
      </c>
      <c r="G72" s="99"/>
      <c r="H72" s="99"/>
      <c r="I72" s="99"/>
      <c r="J72" s="99"/>
      <c r="K72" s="99"/>
      <c r="L72" s="99"/>
      <c r="M72" s="178"/>
      <c r="N72" s="101"/>
      <c r="O72" s="182"/>
      <c r="P72" s="183"/>
      <c r="Q72" s="182"/>
      <c r="R72" s="183"/>
      <c r="S72" s="99"/>
      <c r="T72" s="99"/>
      <c r="U72" s="181">
        <f>T72/S72</f>
      </c>
      <c r="V72" s="99"/>
      <c r="W72" s="99"/>
      <c r="X72" s="97"/>
      <c r="Y72" s="17"/>
      <c r="Z72" s="17"/>
      <c r="AA72" s="26"/>
    </row>
    <row r="73" spans="1:27" ht="12.75" customHeight="1">
      <c r="A73" s="99">
        <v>71</v>
      </c>
      <c r="B73" s="99" t="s">
        <v>133</v>
      </c>
      <c r="C73" s="99" t="s">
        <v>134</v>
      </c>
      <c r="D73" s="177">
        <f>E73+F73</f>
        <v>3</v>
      </c>
      <c r="E73" s="99">
        <v>3</v>
      </c>
      <c r="F73" s="99"/>
      <c r="G73" s="99"/>
      <c r="H73" s="99"/>
      <c r="I73" s="99"/>
      <c r="J73" s="99"/>
      <c r="K73" s="99"/>
      <c r="L73" s="99"/>
      <c r="M73" s="178"/>
      <c r="N73" s="101"/>
      <c r="O73" s="182"/>
      <c r="P73" s="183"/>
      <c r="Q73" s="182"/>
      <c r="R73" s="183"/>
      <c r="S73" s="99"/>
      <c r="T73" s="99"/>
      <c r="U73" s="181">
        <f>T73/S73</f>
      </c>
      <c r="V73" s="99"/>
      <c r="W73" s="99"/>
      <c r="X73" s="97"/>
      <c r="Y73" s="17"/>
      <c r="Z73" s="17"/>
      <c r="AA73" s="26"/>
    </row>
    <row r="74" spans="1:27" ht="12.75" customHeight="1">
      <c r="A74" s="101">
        <v>12</v>
      </c>
      <c r="B74" s="99" t="s">
        <v>122</v>
      </c>
      <c r="C74" s="99" t="s">
        <v>123</v>
      </c>
      <c r="D74" s="177">
        <f>E74+F74</f>
        <v>1</v>
      </c>
      <c r="E74" s="99">
        <v>1</v>
      </c>
      <c r="F74" s="99"/>
      <c r="G74" s="99"/>
      <c r="H74" s="99"/>
      <c r="I74" s="99"/>
      <c r="J74" s="99"/>
      <c r="K74" s="99"/>
      <c r="L74" s="99"/>
      <c r="M74" s="178"/>
      <c r="N74" s="101"/>
      <c r="O74" s="182"/>
      <c r="P74" s="183"/>
      <c r="Q74" s="182"/>
      <c r="R74" s="183"/>
      <c r="S74" s="99"/>
      <c r="T74" s="99"/>
      <c r="U74" s="181">
        <f>T74/S74</f>
      </c>
      <c r="V74" s="99"/>
      <c r="W74" s="99"/>
      <c r="X74" s="97"/>
      <c r="Y74" s="17"/>
      <c r="Z74" s="17"/>
      <c r="AA74" s="26"/>
    </row>
    <row r="75" spans="1:27" ht="12.75" customHeight="1">
      <c r="A75" s="99">
        <v>52</v>
      </c>
      <c r="B75" s="101"/>
      <c r="C75" s="101"/>
      <c r="D75" s="177">
        <f>E75+F75</f>
        <v>3</v>
      </c>
      <c r="E75" s="99">
        <v>1</v>
      </c>
      <c r="F75" s="99">
        <v>2</v>
      </c>
      <c r="G75" s="99"/>
      <c r="H75" s="99"/>
      <c r="I75" s="99"/>
      <c r="J75" s="99"/>
      <c r="K75" s="99"/>
      <c r="L75" s="99"/>
      <c r="M75" s="178"/>
      <c r="N75" s="101"/>
      <c r="O75" s="182"/>
      <c r="P75" s="183"/>
      <c r="Q75" s="182"/>
      <c r="R75" s="183"/>
      <c r="S75" s="99"/>
      <c r="T75" s="99"/>
      <c r="U75" s="181">
        <f>T75/S75</f>
      </c>
      <c r="V75" s="99"/>
      <c r="W75" s="99"/>
      <c r="X75" s="97"/>
      <c r="Y75" s="17"/>
      <c r="Z75" s="17"/>
      <c r="AA75" s="26"/>
    </row>
    <row r="76" spans="1:27" ht="12.75" customHeight="1">
      <c r="A76" s="99">
        <v>72</v>
      </c>
      <c r="B76" s="99" t="s">
        <v>135</v>
      </c>
      <c r="C76" s="99" t="s">
        <v>136</v>
      </c>
      <c r="D76" s="177">
        <f>E76+F76</f>
        <v>1</v>
      </c>
      <c r="E76" s="99">
        <v>1</v>
      </c>
      <c r="F76" s="99"/>
      <c r="G76" s="99"/>
      <c r="H76" s="99"/>
      <c r="I76" s="99"/>
      <c r="J76" s="99"/>
      <c r="K76" s="99"/>
      <c r="L76" s="99"/>
      <c r="M76" s="175"/>
      <c r="N76" s="101"/>
      <c r="O76" s="182"/>
      <c r="P76" s="183"/>
      <c r="Q76" s="184"/>
      <c r="R76" s="185"/>
      <c r="S76" s="99"/>
      <c r="T76" s="99"/>
      <c r="U76" s="181">
        <f>T76/S76</f>
      </c>
      <c r="V76" s="99"/>
      <c r="W76" s="99"/>
      <c r="X76" s="97"/>
      <c r="Y76" s="17"/>
      <c r="Z76" s="17"/>
      <c r="AA76" s="26"/>
    </row>
    <row r="77" spans="1:27" ht="12.75" customHeight="1">
      <c r="A77" s="197"/>
      <c r="B77" s="99"/>
      <c r="C77" s="99"/>
      <c r="D77" s="177">
        <f>E77+F77</f>
        <v>0</v>
      </c>
      <c r="E77" s="197"/>
      <c r="F77" s="197"/>
      <c r="G77" s="99"/>
      <c r="H77" s="99"/>
      <c r="I77" s="99"/>
      <c r="J77" s="99"/>
      <c r="K77" s="99"/>
      <c r="L77" s="99"/>
      <c r="M77" s="175"/>
      <c r="N77" s="10" t="s">
        <v>104</v>
      </c>
      <c r="O77" s="186"/>
      <c r="P77" s="186"/>
      <c r="Q77" s="186"/>
      <c r="R77" s="11"/>
      <c r="S77" s="181">
        <f>SUM(S67:S76)</f>
        <v>1</v>
      </c>
      <c r="T77" s="181">
        <f>SUM(T67:T76)</f>
        <v>0</v>
      </c>
      <c r="U77" s="181">
        <f>T77/S77</f>
        <v>0</v>
      </c>
      <c r="V77" s="181">
        <f>SUM(V67:V76)</f>
        <v>0</v>
      </c>
      <c r="W77" s="181">
        <f>SUM(W67:W76)</f>
        <v>0</v>
      </c>
      <c r="X77" s="97"/>
      <c r="Y77" s="17"/>
      <c r="Z77" s="17"/>
      <c r="AA77" s="26"/>
    </row>
    <row r="78" spans="1:27" ht="12.75" customHeight="1">
      <c r="A78" s="99"/>
      <c r="B78" s="99"/>
      <c r="C78" s="99"/>
      <c r="D78" s="177">
        <f>E78+F78</f>
        <v>0</v>
      </c>
      <c r="E78" s="99"/>
      <c r="F78" s="99"/>
      <c r="G78" s="99"/>
      <c r="H78" s="99"/>
      <c r="I78" s="99"/>
      <c r="J78" s="99"/>
      <c r="K78" s="99"/>
      <c r="L78" s="99"/>
      <c r="M78" s="97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7"/>
      <c r="Y78" s="16"/>
      <c r="Z78" s="16"/>
      <c r="AA78" s="26"/>
    </row>
    <row r="79" spans="1:27" ht="12.75" customHeight="1">
      <c r="A79" s="101"/>
      <c r="B79" s="101"/>
      <c r="C79" s="101"/>
      <c r="D79" s="177">
        <f>E79+F79</f>
        <v>0</v>
      </c>
      <c r="E79" s="99"/>
      <c r="F79" s="99"/>
      <c r="G79" s="99"/>
      <c r="H79" s="99"/>
      <c r="I79" s="99"/>
      <c r="J79" s="99"/>
      <c r="K79" s="99"/>
      <c r="L79" s="99"/>
      <c r="M79" s="9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6"/>
      <c r="Z79" s="16"/>
      <c r="AA79" s="26"/>
    </row>
    <row r="80" spans="1:27" ht="12.75" customHeight="1">
      <c r="A80" s="101"/>
      <c r="B80" s="101"/>
      <c r="C80" s="101"/>
      <c r="D80" s="177">
        <f>E80+F80</f>
        <v>0</v>
      </c>
      <c r="E80" s="99"/>
      <c r="F80" s="99"/>
      <c r="G80" s="99"/>
      <c r="H80" s="99"/>
      <c r="I80" s="99"/>
      <c r="J80" s="99"/>
      <c r="K80" s="99"/>
      <c r="L80" s="99"/>
      <c r="M80" s="9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6"/>
      <c r="AA80" s="26"/>
    </row>
    <row r="81" spans="1:27" ht="12.75" customHeight="1">
      <c r="A81" s="101"/>
      <c r="B81" s="101"/>
      <c r="C81" s="101"/>
      <c r="D81" s="177">
        <f>E81+F81</f>
        <v>0</v>
      </c>
      <c r="E81" s="99"/>
      <c r="F81" s="99"/>
      <c r="G81" s="99"/>
      <c r="H81" s="99"/>
      <c r="I81" s="99"/>
      <c r="J81" s="99"/>
      <c r="K81" s="99"/>
      <c r="L81" s="99"/>
      <c r="M81" s="9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6"/>
      <c r="Z81" s="16"/>
      <c r="AA81" s="26"/>
    </row>
    <row r="82" spans="1:27" ht="12.75" customHeight="1">
      <c r="A82" s="101"/>
      <c r="B82" s="101"/>
      <c r="C82" s="101"/>
      <c r="D82" s="177">
        <f>E82+F82</f>
        <v>0</v>
      </c>
      <c r="E82" s="99"/>
      <c r="F82" s="99"/>
      <c r="G82" s="99"/>
      <c r="H82" s="99"/>
      <c r="I82" s="99"/>
      <c r="J82" s="99"/>
      <c r="K82" s="99"/>
      <c r="L82" s="99"/>
      <c r="M82" s="9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6"/>
      <c r="Z82" s="16"/>
      <c r="AA82" s="26"/>
    </row>
    <row r="83" spans="1:27" ht="12.75" customHeight="1">
      <c r="A83" s="101"/>
      <c r="B83" s="101"/>
      <c r="C83" s="101"/>
      <c r="D83" s="177">
        <f>E83+F83</f>
        <v>0</v>
      </c>
      <c r="E83" s="99"/>
      <c r="F83" s="99"/>
      <c r="G83" s="99"/>
      <c r="H83" s="99"/>
      <c r="I83" s="99"/>
      <c r="J83" s="99"/>
      <c r="K83" s="99"/>
      <c r="L83" s="99"/>
      <c r="M83" s="9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6"/>
      <c r="Z83" s="16"/>
      <c r="AA83" s="26"/>
    </row>
    <row r="84" spans="1:27" ht="12.75" customHeight="1">
      <c r="A84" s="101"/>
      <c r="B84" s="101"/>
      <c r="C84" s="101"/>
      <c r="D84" s="177">
        <f>E84+F84</f>
        <v>0</v>
      </c>
      <c r="E84" s="99"/>
      <c r="F84" s="99"/>
      <c r="G84" s="99"/>
      <c r="H84" s="99"/>
      <c r="I84" s="99"/>
      <c r="J84" s="99"/>
      <c r="K84" s="99"/>
      <c r="L84" s="99"/>
      <c r="M84" s="9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6"/>
      <c r="Z84" s="16"/>
      <c r="AA84" s="26"/>
    </row>
    <row r="85" spans="1:27" ht="12.75" customHeight="1">
      <c r="A85" s="101"/>
      <c r="B85" s="101"/>
      <c r="C85" s="101"/>
      <c r="D85" s="177">
        <f>E85+F85</f>
        <v>0</v>
      </c>
      <c r="E85" s="99"/>
      <c r="F85" s="99"/>
      <c r="G85" s="99"/>
      <c r="H85" s="99"/>
      <c r="I85" s="99"/>
      <c r="J85" s="99"/>
      <c r="K85" s="99"/>
      <c r="L85" s="99"/>
      <c r="M85" s="9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6"/>
      <c r="Z85" s="16"/>
      <c r="AA85" s="26"/>
    </row>
    <row r="86" spans="1:27" ht="12.75" customHeight="1">
      <c r="A86" s="101"/>
      <c r="B86" s="101"/>
      <c r="C86" s="101"/>
      <c r="D86" s="177">
        <f>E86+F86</f>
        <v>0</v>
      </c>
      <c r="E86" s="99"/>
      <c r="F86" s="99"/>
      <c r="G86" s="99"/>
      <c r="H86" s="99"/>
      <c r="I86" s="99"/>
      <c r="J86" s="99"/>
      <c r="K86" s="99"/>
      <c r="L86" s="99"/>
      <c r="M86" s="9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6"/>
      <c r="Z86" s="16"/>
      <c r="AA86" s="26"/>
    </row>
    <row r="87" spans="1:27" ht="12.75" customHeight="1">
      <c r="A87" s="101"/>
      <c r="B87" s="101"/>
      <c r="C87" s="101"/>
      <c r="D87" s="177">
        <f>E87+F87</f>
        <v>0</v>
      </c>
      <c r="E87" s="99"/>
      <c r="F87" s="99"/>
      <c r="G87" s="99"/>
      <c r="H87" s="99"/>
      <c r="I87" s="99"/>
      <c r="J87" s="99"/>
      <c r="K87" s="99"/>
      <c r="L87" s="99"/>
      <c r="M87" s="9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6"/>
      <c r="Z87" s="16"/>
      <c r="AA87" s="26"/>
    </row>
    <row r="88" spans="1:27" ht="12.75" customHeight="1">
      <c r="A88" s="101"/>
      <c r="B88" s="101"/>
      <c r="C88" s="101"/>
      <c r="D88" s="177">
        <f>E88+F88</f>
        <v>0</v>
      </c>
      <c r="E88" s="99"/>
      <c r="F88" s="99"/>
      <c r="G88" s="99"/>
      <c r="H88" s="99"/>
      <c r="I88" s="99"/>
      <c r="J88" s="99"/>
      <c r="K88" s="99"/>
      <c r="L88" s="99"/>
      <c r="M88" s="9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6"/>
      <c r="Z88" s="16"/>
      <c r="AA88" s="26"/>
    </row>
    <row r="89" spans="1:27" ht="12.75" customHeight="1">
      <c r="A89" s="101"/>
      <c r="B89" s="101"/>
      <c r="C89" s="101"/>
      <c r="D89" s="177">
        <f>E89+F89</f>
        <v>0</v>
      </c>
      <c r="E89" s="99"/>
      <c r="F89" s="99"/>
      <c r="G89" s="99"/>
      <c r="H89" s="99"/>
      <c r="I89" s="99"/>
      <c r="J89" s="99"/>
      <c r="K89" s="99"/>
      <c r="L89" s="99"/>
      <c r="M89" s="9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6"/>
      <c r="Z89" s="16"/>
      <c r="AA89" s="26"/>
    </row>
    <row r="90" spans="1:27" ht="12.75" customHeight="1">
      <c r="A90" s="101"/>
      <c r="B90" s="101"/>
      <c r="C90" s="101"/>
      <c r="D90" s="177">
        <f>E90+F90</f>
        <v>0</v>
      </c>
      <c r="E90" s="99"/>
      <c r="F90" s="99"/>
      <c r="G90" s="99"/>
      <c r="H90" s="99"/>
      <c r="I90" s="99"/>
      <c r="J90" s="99"/>
      <c r="K90" s="99"/>
      <c r="L90" s="99"/>
      <c r="M90" s="9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6"/>
      <c r="Z90" s="16"/>
      <c r="AA90" s="26"/>
    </row>
    <row r="91" spans="1:27" ht="12.75" customHeight="1">
      <c r="A91" s="10" t="s">
        <v>104</v>
      </c>
      <c r="B91" s="186"/>
      <c r="C91" s="11"/>
      <c r="D91" s="177">
        <f>SUM(D66:D90)</f>
        <v>41</v>
      </c>
      <c r="E91" s="181">
        <f>SUM(E66:E90)</f>
        <v>30</v>
      </c>
      <c r="F91" s="181">
        <f>SUM(F66:F90)</f>
        <v>11</v>
      </c>
      <c r="G91" s="181">
        <f>SUM(G66:G90)</f>
        <v>1</v>
      </c>
      <c r="H91" s="181">
        <f>SUM(H66:H90)</f>
        <v>0</v>
      </c>
      <c r="I91" s="181">
        <f>SUM(I66:I90)</f>
        <v>0</v>
      </c>
      <c r="J91" s="181">
        <f>SUM(J66:J90)</f>
        <v>0</v>
      </c>
      <c r="K91" s="181">
        <f>SUM(K66:K90)</f>
        <v>0</v>
      </c>
      <c r="L91" s="181">
        <f>SUM(L66:L90)</f>
        <v>0</v>
      </c>
      <c r="M91" s="9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6"/>
      <c r="Y91" s="16"/>
      <c r="Z91" s="16"/>
      <c r="AA91" s="26"/>
    </row>
    <row r="92" spans="1:27" ht="12.75" customHeight="1">
      <c r="A92" s="187"/>
      <c r="B92" s="104"/>
      <c r="C92" s="154"/>
      <c r="D92" s="104"/>
      <c r="E92" s="106"/>
      <c r="F92" s="188"/>
      <c r="G92" s="106"/>
      <c r="H92" s="104"/>
      <c r="I92" s="106"/>
      <c r="J92" s="106"/>
      <c r="K92" s="106"/>
      <c r="L92" s="106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6"/>
      <c r="Y92" s="16"/>
      <c r="Z92" s="16"/>
      <c r="AA92" s="26"/>
    </row>
    <row r="93" spans="1:27" ht="12.75" customHeight="1">
      <c r="A93" s="39"/>
      <c r="B93" s="40"/>
      <c r="C93" s="40"/>
      <c r="D93" s="17"/>
      <c r="E93" s="17"/>
      <c r="F93" s="189"/>
      <c r="G93" s="17"/>
      <c r="H93" s="46"/>
      <c r="I93" s="17"/>
      <c r="J93" s="46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6"/>
      <c r="Y93" s="16"/>
      <c r="Z93" s="16"/>
      <c r="AA93" s="26"/>
    </row>
    <row r="94" spans="1:27" ht="12.75" customHeight="1">
      <c r="A94" s="32"/>
      <c r="B94" s="33"/>
      <c r="C94" s="33"/>
      <c r="D94" s="16"/>
      <c r="E94" s="16"/>
      <c r="F94" s="16"/>
      <c r="G94" s="16"/>
      <c r="H94" s="16"/>
      <c r="I94" s="16"/>
      <c r="J94" s="16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6"/>
      <c r="X94" s="16"/>
      <c r="Y94" s="16"/>
      <c r="Z94" s="16"/>
      <c r="AA94" s="26"/>
    </row>
    <row r="95" spans="1:27" ht="12.75" customHeight="1">
      <c r="A95" s="32"/>
      <c r="B95" s="33"/>
      <c r="C95" s="33"/>
      <c r="D95" s="16"/>
      <c r="E95" s="16"/>
      <c r="F95" s="16"/>
      <c r="G95" s="16"/>
      <c r="H95" s="16"/>
      <c r="I95" s="16"/>
      <c r="J95" s="16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6"/>
      <c r="X95" s="16"/>
      <c r="Y95" s="16"/>
      <c r="Z95" s="16"/>
      <c r="AA95" s="26"/>
    </row>
    <row r="96" spans="1:27" ht="12.75" customHeight="1">
      <c r="A96" s="32"/>
      <c r="B96" s="33"/>
      <c r="C96" s="33"/>
      <c r="D96" s="16"/>
      <c r="E96" s="16"/>
      <c r="F96" s="16"/>
      <c r="G96" s="16"/>
      <c r="H96" s="16"/>
      <c r="I96" s="16"/>
      <c r="J96" s="16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6"/>
      <c r="X96" s="16"/>
      <c r="Y96" s="16"/>
      <c r="Z96" s="16"/>
      <c r="AA96" s="26"/>
    </row>
    <row r="97" spans="1:27" ht="12.75" customHeight="1">
      <c r="A97" s="32"/>
      <c r="B97" s="33"/>
      <c r="C97" s="33"/>
      <c r="D97" s="16"/>
      <c r="E97" s="16"/>
      <c r="F97" s="16"/>
      <c r="G97" s="16"/>
      <c r="H97" s="16"/>
      <c r="I97" s="16"/>
      <c r="J97" s="16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6"/>
      <c r="X97" s="16"/>
      <c r="Y97" s="16"/>
      <c r="Z97" s="16"/>
      <c r="AA97" s="26"/>
    </row>
    <row r="98" spans="1:27" ht="12.75" customHeight="1">
      <c r="A98" s="32"/>
      <c r="B98" s="33"/>
      <c r="C98" s="33"/>
      <c r="D98" s="16"/>
      <c r="E98" s="16"/>
      <c r="F98" s="16"/>
      <c r="G98" s="16"/>
      <c r="H98" s="16"/>
      <c r="I98" s="16"/>
      <c r="J98" s="16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6"/>
      <c r="X98" s="16"/>
      <c r="Y98" s="16"/>
      <c r="Z98" s="16"/>
      <c r="AA98" s="26"/>
    </row>
    <row r="99" spans="1:27" ht="12.75" customHeight="1">
      <c r="A99" s="32"/>
      <c r="B99" s="33"/>
      <c r="C99" s="33"/>
      <c r="D99" s="16"/>
      <c r="E99" s="16"/>
      <c r="F99" s="16"/>
      <c r="G99" s="16"/>
      <c r="H99" s="16"/>
      <c r="I99" s="16"/>
      <c r="J99" s="16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6"/>
      <c r="X99" s="16"/>
      <c r="Y99" s="16"/>
      <c r="Z99" s="16"/>
      <c r="AA99" s="26"/>
    </row>
    <row r="100" spans="1:27" ht="12.75" customHeight="1">
      <c r="A100" s="32"/>
      <c r="B100" s="33"/>
      <c r="C100" s="33"/>
      <c r="D100" s="16"/>
      <c r="E100" s="16"/>
      <c r="F100" s="16"/>
      <c r="G100" s="16"/>
      <c r="H100" s="16"/>
      <c r="I100" s="16"/>
      <c r="J100" s="16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6"/>
      <c r="X100" s="16"/>
      <c r="Y100" s="16"/>
      <c r="Z100" s="16"/>
      <c r="AA100" s="26"/>
    </row>
    <row r="101" spans="1:27" ht="12.75" customHeight="1">
      <c r="A101" s="190"/>
      <c r="B101" s="191"/>
      <c r="C101" s="191"/>
      <c r="D101" s="192"/>
      <c r="E101" s="192"/>
      <c r="F101" s="192"/>
      <c r="G101" s="192"/>
      <c r="H101" s="192"/>
      <c r="I101" s="192"/>
      <c r="J101" s="192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2"/>
      <c r="X101" s="192"/>
      <c r="Y101" s="192"/>
      <c r="Z101" s="192"/>
      <c r="AA101" s="194"/>
    </row>
  </sheetData>
  <mergeCells count="44">
    <mergeCell ref="A1:C1"/>
    <mergeCell ref="U1:V1"/>
    <mergeCell ref="A2:B2"/>
    <mergeCell ref="U2:V2"/>
    <mergeCell ref="A3:B3"/>
    <mergeCell ref="U3:V3"/>
    <mergeCell ref="C18:I18"/>
    <mergeCell ref="A20:K20"/>
    <mergeCell ref="A27:I27"/>
    <mergeCell ref="M28:O28"/>
    <mergeCell ref="N29:O29"/>
    <mergeCell ref="P29:Q29"/>
    <mergeCell ref="M34:O34"/>
    <mergeCell ref="N35:O35"/>
    <mergeCell ref="P35:Q35"/>
    <mergeCell ref="A43:I43"/>
    <mergeCell ref="N44:O44"/>
    <mergeCell ref="P44:Q44"/>
    <mergeCell ref="N47:O47"/>
    <mergeCell ref="N65:W65"/>
    <mergeCell ref="O66:P66"/>
    <mergeCell ref="Q66:R66"/>
    <mergeCell ref="O67:P67"/>
    <mergeCell ref="Q67:R67"/>
    <mergeCell ref="O68:P68"/>
    <mergeCell ref="Q68:R68"/>
    <mergeCell ref="O69:P69"/>
    <mergeCell ref="Q69:R69"/>
    <mergeCell ref="O70:P70"/>
    <mergeCell ref="Q70:R70"/>
    <mergeCell ref="O71:P71"/>
    <mergeCell ref="Q71:R71"/>
    <mergeCell ref="O72:P72"/>
    <mergeCell ref="Q72:R72"/>
    <mergeCell ref="O73:P73"/>
    <mergeCell ref="Q73:R73"/>
    <mergeCell ref="O74:P74"/>
    <mergeCell ref="Q74:R74"/>
    <mergeCell ref="O75:P75"/>
    <mergeCell ref="Q75:R75"/>
    <mergeCell ref="O76:P76"/>
    <mergeCell ref="Q76:R76"/>
    <mergeCell ref="N77:R77"/>
    <mergeCell ref="A91:C91"/>
  </mergeCells>
  <printOptions/>
  <pageMargins left="0" right="0" top="0.39370083808898926" bottom="0.5905512571334839" header="0" footer="0.39370083808898926"/>
  <pageSetup firstPageNumber="1" useFirstPageNumber="1" orientation="landscape" paperSize="9" scale="3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ERTECO</dc:creator>
  <cp:keywords/>
  <dc:description/>
  <cp:lastModifiedBy/>
  <cp:category/>
  <cp:version/>
  <cp:contentType/>
  <cp:contentStatus/>
</cp:coreProperties>
</file>